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080" yWindow="-15" windowWidth="7125" windowHeight="7395" firstSheet="2" activeTab="2"/>
  </bookViews>
  <sheets>
    <sheet name="ابتدايي" sheetId="1" r:id="rId1"/>
    <sheet name="راهنمایی سوم" sheetId="14" r:id="rId2"/>
    <sheet name="راهنماي تدريس" sheetId="7" r:id="rId3"/>
    <sheet name="Sheet1" sheetId="15" r:id="rId4"/>
  </sheets>
  <definedNames>
    <definedName name="_xlnm._FilterDatabase" localSheetId="0" hidden="1">ابتدايي!$A$1:$Q$63</definedName>
    <definedName name="_xlnm._FilterDatabase" localSheetId="2" hidden="1">'راهنماي تدريس'!$B$1:$F$50</definedName>
    <definedName name="_xlnm._FilterDatabase" localSheetId="1" hidden="1">'راهنمایی سوم'!$A$1:$Y$26</definedName>
    <definedName name="_xlnm.Print_Titles" localSheetId="0">ابتدايي!$1:$1</definedName>
    <definedName name="_xlnm.Print_Titles" localSheetId="2">'راهنماي تدريس'!$1:$1</definedName>
  </definedNames>
  <calcPr calcId="125725"/>
</workbook>
</file>

<file path=xl/calcChain.xml><?xml version="1.0" encoding="utf-8"?>
<calcChain xmlns="http://schemas.openxmlformats.org/spreadsheetml/2006/main">
  <c r="A61" i="1"/>
  <c r="J60"/>
  <c r="J62"/>
  <c r="I62"/>
  <c r="J61"/>
  <c r="L61" s="1"/>
  <c r="I61"/>
  <c r="J59"/>
  <c r="A62"/>
  <c r="A60"/>
  <c r="J63" l="1"/>
  <c r="K26" i="14"/>
  <c r="J26"/>
  <c r="K25"/>
  <c r="J25"/>
  <c r="K24"/>
  <c r="J24"/>
  <c r="A26"/>
  <c r="A25"/>
  <c r="C26"/>
  <c r="C25"/>
  <c r="C24"/>
  <c r="A24"/>
  <c r="L6" i="1" l="1"/>
  <c r="I50"/>
  <c r="I60" l="1"/>
  <c r="I63" s="1"/>
  <c r="I59"/>
  <c r="A63" l="1"/>
  <c r="L35"/>
  <c r="L36"/>
  <c r="L37"/>
  <c r="L38"/>
  <c r="L39"/>
  <c r="L27"/>
  <c r="L28"/>
  <c r="L29"/>
  <c r="L30"/>
  <c r="L31"/>
  <c r="L32"/>
  <c r="L33"/>
  <c r="L34"/>
  <c r="L26"/>
  <c r="L25"/>
  <c r="L24"/>
  <c r="L5"/>
  <c r="L3"/>
  <c r="L2"/>
  <c r="A59" l="1"/>
</calcChain>
</file>

<file path=xl/sharedStrings.xml><?xml version="1.0" encoding="utf-8"?>
<sst xmlns="http://schemas.openxmlformats.org/spreadsheetml/2006/main" count="940" uniqueCount="337">
  <si>
    <t>رديف</t>
  </si>
  <si>
    <t>عنوان كتاب</t>
  </si>
  <si>
    <t>كد</t>
  </si>
  <si>
    <t>تاريخ ورود</t>
  </si>
  <si>
    <t>صحافي</t>
  </si>
  <si>
    <t>نوع كار</t>
  </si>
  <si>
    <t>135/2</t>
  </si>
  <si>
    <t>هديه‌هاي آسمان</t>
  </si>
  <si>
    <t>تعليمات اجتماعي</t>
  </si>
  <si>
    <t xml:space="preserve">آلماني </t>
  </si>
  <si>
    <t xml:space="preserve">فرانسه </t>
  </si>
  <si>
    <t>رياضي</t>
  </si>
  <si>
    <t>علوم تجربي</t>
  </si>
  <si>
    <t>انگليسي</t>
  </si>
  <si>
    <t>آموزش قران</t>
  </si>
  <si>
    <t>142</t>
  </si>
  <si>
    <t>134</t>
  </si>
  <si>
    <t>مطالعات اجتماعي</t>
  </si>
  <si>
    <t>128</t>
  </si>
  <si>
    <t>133</t>
  </si>
  <si>
    <t>تعلیمات ادیان الهی و اخلاق</t>
  </si>
  <si>
    <t>آموزش قرآن</t>
  </si>
  <si>
    <t>اعتبار</t>
  </si>
  <si>
    <t>1/1</t>
  </si>
  <si>
    <t>4/1</t>
  </si>
  <si>
    <t>5</t>
  </si>
  <si>
    <t>5/1</t>
  </si>
  <si>
    <t>8/1</t>
  </si>
  <si>
    <t>9</t>
  </si>
  <si>
    <t>9/1</t>
  </si>
  <si>
    <t>14/1</t>
  </si>
  <si>
    <t>17/4</t>
  </si>
  <si>
    <t>20/1</t>
  </si>
  <si>
    <t>23/4</t>
  </si>
  <si>
    <t>23/1</t>
  </si>
  <si>
    <t>تغيير روي كارت</t>
  </si>
  <si>
    <t xml:space="preserve">رياضي </t>
  </si>
  <si>
    <t>آموزش حرفه و فن</t>
  </si>
  <si>
    <t xml:space="preserve">عربي </t>
  </si>
  <si>
    <t>آموزش هنر</t>
  </si>
  <si>
    <t>آموزش قرآن مجيد</t>
  </si>
  <si>
    <t xml:space="preserve">تاريخ </t>
  </si>
  <si>
    <t>جغرافيا</t>
  </si>
  <si>
    <t>17/1</t>
  </si>
  <si>
    <t>عنوان</t>
  </si>
  <si>
    <t>143/2</t>
  </si>
  <si>
    <t>پيام هاي آسمان</t>
  </si>
  <si>
    <t>135/3</t>
  </si>
  <si>
    <t>آموش حرفه و فن استان فارس</t>
  </si>
  <si>
    <t>شمارگان موقت</t>
  </si>
  <si>
    <t>تاريخ سفارش</t>
  </si>
  <si>
    <t>تعليم و تربيت ديني</t>
  </si>
  <si>
    <t>شمارگان قطعي</t>
  </si>
  <si>
    <t>53/5</t>
  </si>
  <si>
    <t>141/1</t>
  </si>
  <si>
    <t>عربي استان كرمان</t>
  </si>
  <si>
    <t>143/1</t>
  </si>
  <si>
    <t>53/6</t>
  </si>
  <si>
    <t>پايه تحصيلي</t>
  </si>
  <si>
    <t>اول</t>
  </si>
  <si>
    <t>دوم</t>
  </si>
  <si>
    <t>سوم</t>
  </si>
  <si>
    <t>چهارم</t>
  </si>
  <si>
    <t>پنجم</t>
  </si>
  <si>
    <t>ديني اقليت مذهبي</t>
  </si>
  <si>
    <t>فارسي</t>
  </si>
  <si>
    <t>ششم</t>
  </si>
  <si>
    <t>آموزش حرفه و فن استان مازندران</t>
  </si>
  <si>
    <t>دوم متوسطه</t>
  </si>
  <si>
    <t>موجودي</t>
  </si>
  <si>
    <t>فارسي  بنويسيم</t>
  </si>
  <si>
    <t>كتاب كار هديه‌هاي آسمان</t>
  </si>
  <si>
    <t>فارسي  بخوانيم</t>
  </si>
  <si>
    <t xml:space="preserve">علوم </t>
  </si>
  <si>
    <t xml:space="preserve">علوم  </t>
  </si>
  <si>
    <t>قر آن کریم (ده جزء)</t>
  </si>
  <si>
    <t>143/3</t>
  </si>
  <si>
    <t xml:space="preserve">ضميمه اهل سنت </t>
  </si>
  <si>
    <t xml:space="preserve">هديه هاي آسمان - اقليت مذهبي </t>
  </si>
  <si>
    <t>وضعيت موجودي 93-92</t>
  </si>
  <si>
    <t>91/2/4</t>
  </si>
  <si>
    <t>بدون تغيير</t>
  </si>
  <si>
    <t>92-93</t>
  </si>
  <si>
    <t>جزئي</t>
  </si>
  <si>
    <t>91/2/18</t>
  </si>
  <si>
    <t>91-92</t>
  </si>
  <si>
    <t>93-94</t>
  </si>
  <si>
    <t>موجودي سال 90 به بعد قابل توزيع است</t>
  </si>
  <si>
    <t>موجودي سال 91  قابل توزيع است</t>
  </si>
  <si>
    <t>موجودي سال 88 به بعد قابل توزيع است</t>
  </si>
  <si>
    <t>موجودي سال 89 به بعد به صورت متمركز قابل توزيع است</t>
  </si>
  <si>
    <t>موجودي سال 90 به بعد به صورت متمركز قابل توزيع است</t>
  </si>
  <si>
    <t>موجودي سال 90 به بعد قابل توزيع است ضمنا آمار استان هاي فارس و مازندران كسر شود</t>
  </si>
  <si>
    <t>موجودي سال 91  قابل توزيع است فقط به طور متمركز در استان مازندران</t>
  </si>
  <si>
    <t>91/2/30</t>
  </si>
  <si>
    <t>91/2/24</t>
  </si>
  <si>
    <t>91/2/26</t>
  </si>
  <si>
    <t>91/2/5</t>
  </si>
  <si>
    <t>91/3/1</t>
  </si>
  <si>
    <t>91/3/2</t>
  </si>
  <si>
    <t>91/3/3</t>
  </si>
  <si>
    <t>91/3/8</t>
  </si>
  <si>
    <t>علوم (براي آخرين بار چاپ شود)</t>
  </si>
  <si>
    <t>آموزش قرآن  (براي آخرين بار چاپ شود)</t>
  </si>
  <si>
    <t>موجودي سال 89 به بعد قابل توزيع است</t>
  </si>
  <si>
    <t>91/3/16</t>
  </si>
  <si>
    <t>91/3/13</t>
  </si>
  <si>
    <t>ص</t>
  </si>
  <si>
    <t xml:space="preserve">صحافي پر تيراژ </t>
  </si>
  <si>
    <t>91/6/5</t>
  </si>
  <si>
    <t>91/6/20</t>
  </si>
  <si>
    <t>موجودي سال 91 به بعد قابل توزيع است</t>
  </si>
  <si>
    <t>91/6/27</t>
  </si>
  <si>
    <t>س- ك</t>
  </si>
  <si>
    <t>س - پ</t>
  </si>
  <si>
    <t>جمع كل</t>
  </si>
  <si>
    <t>91/3/27</t>
  </si>
  <si>
    <t>91/4/10</t>
  </si>
  <si>
    <t>پایه تحصیلی</t>
  </si>
  <si>
    <t xml:space="preserve">راهنمای معلم درس هنر براي معلمان </t>
  </si>
  <si>
    <t>53/4</t>
  </si>
  <si>
    <t>راهنمای معلم در ارزش یابی توصیفی</t>
  </si>
  <si>
    <t>راهنمای معلم تربيت بدني</t>
  </si>
  <si>
    <t>دوره ابتدایی</t>
  </si>
  <si>
    <t xml:space="preserve">راهنمای معلم ضميمه كتاب درس تربيت بدني </t>
  </si>
  <si>
    <t>53/7</t>
  </si>
  <si>
    <t>راهنمای معلم ضميمه كتاب درس هنر</t>
  </si>
  <si>
    <t>57/4</t>
  </si>
  <si>
    <t>74/12</t>
  </si>
  <si>
    <t>74/13</t>
  </si>
  <si>
    <t>راهنمای معلم پودمان های صنعت</t>
  </si>
  <si>
    <t>74/14</t>
  </si>
  <si>
    <t>راهنمای معلم سلامت و تربيت بدني</t>
  </si>
  <si>
    <t>74/24</t>
  </si>
  <si>
    <t>راهنماي معلم درس كار و فناوري (بخش فناوري اطلاعات و ارتباطات)</t>
  </si>
  <si>
    <t>74/26</t>
  </si>
  <si>
    <t>راهنماي معلم شيمي 2</t>
  </si>
  <si>
    <t>آ - ک</t>
  </si>
  <si>
    <t>جزئی</t>
  </si>
  <si>
    <t>91/9/19</t>
  </si>
  <si>
    <t>بدون تغییر</t>
  </si>
  <si>
    <t>فارسي  (مهارت هاي خوانداري)</t>
  </si>
  <si>
    <t>كار فارسي (مهارت هاي نوشتاري)</t>
  </si>
  <si>
    <t>34/1</t>
  </si>
  <si>
    <t>34/2</t>
  </si>
  <si>
    <t xml:space="preserve">هديه هاي آسمان  </t>
  </si>
  <si>
    <t>34/3</t>
  </si>
  <si>
    <t>34/4</t>
  </si>
  <si>
    <t>34/5</t>
  </si>
  <si>
    <t>34/6</t>
  </si>
  <si>
    <t>كتاب كار تفكر و پژوهش</t>
  </si>
  <si>
    <t>34/8</t>
  </si>
  <si>
    <t>كار دانش آموز (كار و فن آوري)</t>
  </si>
  <si>
    <t>34/10</t>
  </si>
  <si>
    <t>34/7</t>
  </si>
  <si>
    <t>ضميمه اهل سنت (ششم ابتدایی)</t>
  </si>
  <si>
    <t>91/9/18</t>
  </si>
  <si>
    <t>موجودی سال 91 به بعد قابل توزیع است</t>
  </si>
  <si>
    <t>91/9/21</t>
  </si>
  <si>
    <t>91/9/28</t>
  </si>
  <si>
    <t>جدید</t>
  </si>
  <si>
    <t>کلی</t>
  </si>
  <si>
    <t>موجودی قابل توزیع نیست</t>
  </si>
  <si>
    <t>آ - پ</t>
  </si>
  <si>
    <t>91/10/9</t>
  </si>
  <si>
    <t xml:space="preserve">آمادگي دفاعي </t>
  </si>
  <si>
    <t>موجودی سال های قبل قابل توزیع نمی باشد</t>
  </si>
  <si>
    <t>موجودی</t>
  </si>
  <si>
    <t>91/11/1</t>
  </si>
  <si>
    <t>91/11/21</t>
  </si>
  <si>
    <t>بدون تغببر</t>
  </si>
  <si>
    <t xml:space="preserve">مطالعات اجتماعي </t>
  </si>
  <si>
    <t>91/11/25</t>
  </si>
  <si>
    <t xml:space="preserve">س - پ </t>
  </si>
  <si>
    <t>س - ک</t>
  </si>
  <si>
    <t>91/11/29</t>
  </si>
  <si>
    <t>تعداد صفحات</t>
  </si>
  <si>
    <t>91/12/1</t>
  </si>
  <si>
    <t>91/12/13</t>
  </si>
  <si>
    <t>91/12/8</t>
  </si>
  <si>
    <t>98/1</t>
  </si>
  <si>
    <t>راهنمای معلم آمادگی دفاعی</t>
  </si>
  <si>
    <t>سوم راهنمایی</t>
  </si>
  <si>
    <t>34/9</t>
  </si>
  <si>
    <t>هدیه های آسمان (ویژه اقلیت</t>
  </si>
  <si>
    <t>152 - لی آت</t>
  </si>
  <si>
    <t>91/12/5</t>
  </si>
  <si>
    <t>91/12/15</t>
  </si>
  <si>
    <t>91/12/21</t>
  </si>
  <si>
    <t>92/1/18</t>
  </si>
  <si>
    <t>موجودي سال 89 و به بعد قابل توزيع است</t>
  </si>
  <si>
    <t>موجودی سال 90 و به بعد قابل توزیع است</t>
  </si>
  <si>
    <t>كسري شمارگان</t>
  </si>
  <si>
    <t>92/2/11</t>
  </si>
  <si>
    <t>92/2/2</t>
  </si>
  <si>
    <t>ردیف</t>
  </si>
  <si>
    <t>نوع کار</t>
  </si>
  <si>
    <t xml:space="preserve">س - ک </t>
  </si>
  <si>
    <t>4/4</t>
  </si>
  <si>
    <t>آموزش قرآن ویژه مدارس قرآنی</t>
  </si>
  <si>
    <t>8/6</t>
  </si>
  <si>
    <t>12/5</t>
  </si>
  <si>
    <t>92/2/21</t>
  </si>
  <si>
    <t>92/2/29</t>
  </si>
  <si>
    <t>92/2/23</t>
  </si>
  <si>
    <t>صحافی کم تیراژ</t>
  </si>
  <si>
    <t>نرم افزار</t>
  </si>
  <si>
    <t>92/3/4</t>
  </si>
  <si>
    <t>موجودی سال قبل در یک منطقه قابل توزیع است</t>
  </si>
  <si>
    <t>پیش دانشگاهی</t>
  </si>
  <si>
    <t>راهنمای معلم فیزیک 1 و 2</t>
  </si>
  <si>
    <t>راهنمای معلم درس کار و فناوری پروژه های طراحی و ساخت</t>
  </si>
  <si>
    <t xml:space="preserve"> راهنماي معلم درس کار و فناوری پودمان های خدمات و کشاورزی</t>
  </si>
  <si>
    <t>92/3/5</t>
  </si>
  <si>
    <t>92/3/27</t>
  </si>
  <si>
    <t>92/3/28</t>
  </si>
  <si>
    <t>92/3/21</t>
  </si>
  <si>
    <t>92/3/20</t>
  </si>
  <si>
    <t>92/3/6</t>
  </si>
  <si>
    <t>62/2</t>
  </si>
  <si>
    <t>سوم ابتدایی</t>
  </si>
  <si>
    <t>ضمیمه درس تربیت بدنی ویژه معلمان</t>
  </si>
  <si>
    <t>62/3</t>
  </si>
  <si>
    <t xml:space="preserve">ضمیمه کتاب راهنمای درس هنر </t>
  </si>
  <si>
    <t>81/2</t>
  </si>
  <si>
    <t>81/6</t>
  </si>
  <si>
    <t>راهنمای معلم عربی</t>
  </si>
  <si>
    <t>92/3/8</t>
  </si>
  <si>
    <t>تربیت بدنی و سلامت کتاب معلم</t>
  </si>
  <si>
    <t>92/3/29</t>
  </si>
  <si>
    <t>92/3/7</t>
  </si>
  <si>
    <t>92/3/25</t>
  </si>
  <si>
    <t>92/3/11</t>
  </si>
  <si>
    <t>92/4/2</t>
  </si>
  <si>
    <t xml:space="preserve">س _ ک </t>
  </si>
  <si>
    <t>92/4/4</t>
  </si>
  <si>
    <t>92/4/8</t>
  </si>
  <si>
    <t>92/4/19</t>
  </si>
  <si>
    <t>92/4/11</t>
  </si>
  <si>
    <t>92/4/15</t>
  </si>
  <si>
    <t>91/4/15</t>
  </si>
  <si>
    <t>92/4/17</t>
  </si>
  <si>
    <t>4 - مهر شده</t>
  </si>
  <si>
    <t>184- لی آت</t>
  </si>
  <si>
    <t>104 - لی آت</t>
  </si>
  <si>
    <t>96 - لی آت</t>
  </si>
  <si>
    <t xml:space="preserve">24 - مهر شده </t>
  </si>
  <si>
    <t xml:space="preserve"> 136 - لی آت</t>
  </si>
  <si>
    <t>2 - مهر شده</t>
  </si>
  <si>
    <t>128 - لی آت</t>
  </si>
  <si>
    <t>72 - لی آت</t>
  </si>
  <si>
    <t>154 - لی آت</t>
  </si>
  <si>
    <t>168 - لی آت</t>
  </si>
  <si>
    <t>92/4/26</t>
  </si>
  <si>
    <t>92/5/7</t>
  </si>
  <si>
    <t>92/5/9</t>
  </si>
  <si>
    <t>12/1</t>
  </si>
  <si>
    <t>12/3</t>
  </si>
  <si>
    <t>92/5/23</t>
  </si>
  <si>
    <t>آزمایشی</t>
  </si>
  <si>
    <t>قرآن هدیه های آسمانی آزمایشی</t>
  </si>
  <si>
    <t xml:space="preserve">آموزش قرآن </t>
  </si>
  <si>
    <t>92/5/28</t>
  </si>
  <si>
    <t>92/5/24</t>
  </si>
  <si>
    <t>صحافی 14</t>
  </si>
  <si>
    <t>92/5/30</t>
  </si>
  <si>
    <t xml:space="preserve">هدیه های آسمانی </t>
  </si>
  <si>
    <t>81/3</t>
  </si>
  <si>
    <t xml:space="preserve">راهنمای معلم فارسی </t>
  </si>
  <si>
    <t>راهنمای معلم تفکر و سبک زندگی متوسطه اول (هفتم)</t>
  </si>
  <si>
    <t>راهنمای معلم درس فرهنگ و هنر</t>
  </si>
  <si>
    <t>متوسطه اول (هفتم)</t>
  </si>
  <si>
    <t>راهنمای معلم فارسی</t>
  </si>
  <si>
    <t xml:space="preserve">راهنمای معلم انگلیسی </t>
  </si>
  <si>
    <t xml:space="preserve">  </t>
  </si>
  <si>
    <t>صحافی2</t>
  </si>
  <si>
    <t>92/7/2</t>
  </si>
  <si>
    <t>92/7/6</t>
  </si>
  <si>
    <t>موجوددی 92-93 قابل توزیع است</t>
  </si>
  <si>
    <t>135/1</t>
  </si>
  <si>
    <t>پيام هاي آسمان(ضمیمه اهل سنت)</t>
  </si>
  <si>
    <t>افزایش شمارگان</t>
  </si>
  <si>
    <t>راهنمای معلم علوم پایه اول متوسطه</t>
  </si>
  <si>
    <t>راهنمای تدریس علوم تجربی</t>
  </si>
  <si>
    <t>120</t>
  </si>
  <si>
    <t>96</t>
  </si>
  <si>
    <t>152</t>
  </si>
  <si>
    <t>112</t>
  </si>
  <si>
    <t>2</t>
  </si>
  <si>
    <t>3</t>
  </si>
  <si>
    <t>1</t>
  </si>
  <si>
    <t>4</t>
  </si>
  <si>
    <t>48</t>
  </si>
  <si>
    <t>7</t>
  </si>
  <si>
    <t>6</t>
  </si>
  <si>
    <t>81/1</t>
  </si>
  <si>
    <t>راهنمای معلم آموزش قرآن</t>
  </si>
  <si>
    <t xml:space="preserve">راهنمای معلم درس کار و فناوری </t>
  </si>
  <si>
    <t>راهنماي معلم آمادگی دفاعی</t>
  </si>
  <si>
    <t>51/1</t>
  </si>
  <si>
    <t>53/1</t>
  </si>
  <si>
    <t>74/2</t>
  </si>
  <si>
    <t>74/3</t>
  </si>
  <si>
    <t>74/4</t>
  </si>
  <si>
    <t>74/5</t>
  </si>
  <si>
    <t>74/10</t>
  </si>
  <si>
    <t>74/27</t>
  </si>
  <si>
    <t>74/28</t>
  </si>
  <si>
    <t xml:space="preserve">راهنمای معلم علوم </t>
  </si>
  <si>
    <t>راهنمای معلم اجتماعی</t>
  </si>
  <si>
    <t>راهنمای معلم قرآن</t>
  </si>
  <si>
    <t>راهنمای معلم تفکر و پژوهش</t>
  </si>
  <si>
    <t>راهنمای معلم هدیه های آسمان</t>
  </si>
  <si>
    <t>راهنمای معلم ریاضی</t>
  </si>
  <si>
    <t>راهنمای معلم فارسی اول ابتدایی</t>
  </si>
  <si>
    <t>راهنمای معلم مطالعات اجتماعی</t>
  </si>
  <si>
    <t>راهنمای معلم علوم</t>
  </si>
  <si>
    <t>68/1</t>
  </si>
  <si>
    <t>66/1</t>
  </si>
  <si>
    <t>72/1</t>
  </si>
  <si>
    <t>53/3</t>
  </si>
  <si>
    <t xml:space="preserve">راهنمای معلم تربیت بدنی </t>
  </si>
  <si>
    <t>راهنمای معلم هدیه آسمان</t>
  </si>
  <si>
    <t>راهنمای معلم تربیت بدنی</t>
  </si>
  <si>
    <t>74/1</t>
  </si>
  <si>
    <t xml:space="preserve"> راهنمای معلم بخوانیم و بنویسیم</t>
  </si>
  <si>
    <t>اول ابتدایی</t>
  </si>
  <si>
    <t>دوم ابتدایی</t>
  </si>
  <si>
    <t>چهارم ابتدایی</t>
  </si>
  <si>
    <t>پنجم ابتدایی</t>
  </si>
  <si>
    <t>ششم ابتدایی</t>
  </si>
  <si>
    <t xml:space="preserve"> اول، دوم، سوم ابتدایی</t>
  </si>
  <si>
    <t>چهارم، پنجم، ششم ابتدایی</t>
  </si>
  <si>
    <t>سال چاپ</t>
  </si>
  <si>
    <t xml:space="preserve">قیمت </t>
  </si>
  <si>
    <t>متعاقبا اعلام می گردد</t>
  </si>
  <si>
    <t xml:space="preserve">راهنمای معلم مطالعات اجتماعی 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</si>
</sst>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b/>
      <sz val="14"/>
      <name val="B Zar"/>
      <charset val="178"/>
    </font>
    <font>
      <sz val="14"/>
      <name val="B Zar"/>
      <charset val="178"/>
    </font>
    <font>
      <sz val="14"/>
      <color indexed="8"/>
      <name val="B Zar"/>
      <charset val="178"/>
    </font>
    <font>
      <sz val="14"/>
      <color rgb="FFFF0000"/>
      <name val="B Zar"/>
      <charset val="178"/>
    </font>
    <font>
      <sz val="10"/>
      <name val="Arial"/>
      <family val="2"/>
    </font>
    <font>
      <b/>
      <sz val="14"/>
      <color theme="0"/>
      <name val="B Zar"/>
      <charset val="178"/>
    </font>
    <font>
      <b/>
      <sz val="12"/>
      <name val="B Zar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2" fillId="3" borderId="0" xfId="0" applyFont="1" applyFill="1"/>
    <xf numFmtId="49" fontId="2" fillId="0" borderId="0" xfId="0" applyNumberFormat="1" applyFont="1"/>
    <xf numFmtId="3" fontId="2" fillId="0" borderId="0" xfId="0" applyNumberFormat="1" applyFont="1"/>
    <xf numFmtId="0" fontId="2" fillId="2" borderId="0" xfId="0" applyFont="1" applyFill="1"/>
    <xf numFmtId="3" fontId="2" fillId="3" borderId="0" xfId="0" applyNumberFormat="1" applyFont="1" applyFill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 wrapText="1" readingOrder="2"/>
    </xf>
    <xf numFmtId="49" fontId="2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/>
    <xf numFmtId="0" fontId="2" fillId="3" borderId="9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 readingOrder="2"/>
    </xf>
    <xf numFmtId="49" fontId="2" fillId="3" borderId="2" xfId="0" applyNumberFormat="1" applyFont="1" applyFill="1" applyBorder="1" applyAlignment="1">
      <alignment horizontal="center" vertical="center" wrapText="1" readingOrder="2"/>
    </xf>
    <xf numFmtId="0" fontId="2" fillId="3" borderId="3" xfId="0" applyNumberFormat="1" applyFont="1" applyFill="1" applyBorder="1" applyAlignment="1">
      <alignment horizontal="center" vertical="center" wrapText="1" readingOrder="2"/>
    </xf>
    <xf numFmtId="3" fontId="2" fillId="3" borderId="2" xfId="0" applyNumberFormat="1" applyFont="1" applyFill="1" applyBorder="1" applyAlignment="1">
      <alignment horizontal="center" vertical="center" wrapText="1" readingOrder="2"/>
    </xf>
    <xf numFmtId="49" fontId="1" fillId="4" borderId="1" xfId="0" applyNumberFormat="1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right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10" xfId="0" applyNumberFormat="1" applyFont="1" applyFill="1" applyBorder="1" applyAlignment="1">
      <alignment horizontal="center" vertical="center" wrapText="1" readingOrder="2"/>
    </xf>
    <xf numFmtId="49" fontId="1" fillId="4" borderId="10" xfId="0" applyNumberFormat="1" applyFont="1" applyFill="1" applyBorder="1" applyAlignment="1">
      <alignment horizontal="center" vertical="center" wrapText="1" readingOrder="2"/>
    </xf>
    <xf numFmtId="3" fontId="1" fillId="4" borderId="10" xfId="0" applyNumberFormat="1" applyFont="1" applyFill="1" applyBorder="1" applyAlignment="1">
      <alignment horizontal="center" vertical="center" wrapText="1" readingOrder="2"/>
    </xf>
    <xf numFmtId="0" fontId="1" fillId="4" borderId="10" xfId="0" applyNumberFormat="1" applyFont="1" applyFill="1" applyBorder="1" applyAlignment="1">
      <alignment horizontal="center" vertical="center"/>
    </xf>
    <xf numFmtId="0" fontId="1" fillId="4" borderId="10" xfId="0" applyNumberFormat="1" applyFont="1" applyFill="1" applyBorder="1" applyAlignment="1">
      <alignment horizontal="right" vertical="center"/>
    </xf>
    <xf numFmtId="0" fontId="6" fillId="4" borderId="1" xfId="0" applyNumberFormat="1" applyFont="1" applyFill="1" applyBorder="1" applyAlignment="1">
      <alignment horizontal="center" vertical="center" wrapText="1" readingOrder="2"/>
    </xf>
    <xf numFmtId="49" fontId="6" fillId="4" borderId="1" xfId="0" applyNumberFormat="1" applyFont="1" applyFill="1" applyBorder="1" applyAlignment="1">
      <alignment horizontal="center" vertical="center" wrapText="1" readingOrder="2"/>
    </xf>
    <xf numFmtId="0" fontId="6" fillId="3" borderId="0" xfId="0" applyNumberFormat="1" applyFont="1" applyFill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 readingOrder="2"/>
    </xf>
    <xf numFmtId="1" fontId="1" fillId="4" borderId="1" xfId="0" applyNumberFormat="1" applyFont="1" applyFill="1" applyBorder="1" applyAlignment="1">
      <alignment horizontal="center" vertical="center" wrapText="1" readingOrder="2"/>
    </xf>
    <xf numFmtId="3" fontId="6" fillId="4" borderId="1" xfId="0" applyNumberFormat="1" applyFont="1" applyFill="1" applyBorder="1" applyAlignment="1">
      <alignment horizontal="center" vertical="center" wrapText="1" readingOrder="2"/>
    </xf>
    <xf numFmtId="0" fontId="2" fillId="3" borderId="11" xfId="0" applyNumberFormat="1" applyFont="1" applyFill="1" applyBorder="1" applyAlignment="1">
      <alignment horizontal="center" vertical="center" wrapText="1" readingOrder="2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6" fillId="4" borderId="12" xfId="0" applyNumberFormat="1" applyFont="1" applyFill="1" applyBorder="1" applyAlignment="1">
      <alignment horizontal="center" vertical="center" wrapText="1" readingOrder="2"/>
    </xf>
    <xf numFmtId="0" fontId="2" fillId="3" borderId="13" xfId="0" applyNumberFormat="1" applyFont="1" applyFill="1" applyBorder="1" applyAlignment="1">
      <alignment horizontal="center" vertical="center" wrapText="1" readingOrder="2"/>
    </xf>
    <xf numFmtId="0" fontId="2" fillId="3" borderId="13" xfId="0" applyNumberFormat="1" applyFont="1" applyFill="1" applyBorder="1" applyAlignment="1">
      <alignment horizontal="right" vertical="center" wrapText="1" readingOrder="2"/>
    </xf>
    <xf numFmtId="49" fontId="2" fillId="3" borderId="13" xfId="0" applyNumberFormat="1" applyFont="1" applyFill="1" applyBorder="1" applyAlignment="1">
      <alignment horizontal="center" vertical="center" wrapText="1" readingOrder="2"/>
    </xf>
    <xf numFmtId="3" fontId="2" fillId="3" borderId="13" xfId="0" applyNumberFormat="1" applyFont="1" applyFill="1" applyBorder="1" applyAlignment="1">
      <alignment horizontal="center" vertical="center" wrapText="1" readingOrder="2"/>
    </xf>
    <xf numFmtId="0" fontId="2" fillId="3" borderId="11" xfId="0" applyNumberFormat="1" applyFont="1" applyFill="1" applyBorder="1" applyAlignment="1">
      <alignment horizontal="right" vertical="center" wrapText="1" readingOrder="2"/>
    </xf>
    <xf numFmtId="49" fontId="2" fillId="3" borderId="11" xfId="0" applyNumberFormat="1" applyFont="1" applyFill="1" applyBorder="1" applyAlignment="1">
      <alignment horizontal="center" vertical="center" wrapText="1" readingOrder="2"/>
    </xf>
    <xf numFmtId="3" fontId="2" fillId="3" borderId="11" xfId="0" applyNumberFormat="1" applyFont="1" applyFill="1" applyBorder="1" applyAlignment="1">
      <alignment horizontal="center" vertical="center" wrapText="1" readingOrder="2"/>
    </xf>
    <xf numFmtId="0" fontId="2" fillId="5" borderId="11" xfId="0" applyNumberFormat="1" applyFont="1" applyFill="1" applyBorder="1" applyAlignment="1">
      <alignment horizontal="center" vertical="center" wrapText="1" readingOrder="2"/>
    </xf>
    <xf numFmtId="3" fontId="2" fillId="5" borderId="11" xfId="0" applyNumberFormat="1" applyFont="1" applyFill="1" applyBorder="1" applyAlignment="1">
      <alignment horizontal="center" vertical="center" wrapText="1" readingOrder="2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 wrapText="1" readingOrder="2"/>
    </xf>
    <xf numFmtId="0" fontId="2" fillId="3" borderId="14" xfId="0" applyNumberFormat="1" applyFont="1" applyFill="1" applyBorder="1" applyAlignment="1">
      <alignment horizontal="right" vertical="center" wrapText="1" readingOrder="2"/>
    </xf>
    <xf numFmtId="49" fontId="2" fillId="3" borderId="14" xfId="0" applyNumberFormat="1" applyFont="1" applyFill="1" applyBorder="1" applyAlignment="1">
      <alignment horizontal="center" vertical="center" wrapText="1" readingOrder="2"/>
    </xf>
    <xf numFmtId="3" fontId="2" fillId="3" borderId="14" xfId="0" applyNumberFormat="1" applyFont="1" applyFill="1" applyBorder="1" applyAlignment="1">
      <alignment horizontal="center" vertical="center" wrapText="1" readingOrder="2"/>
    </xf>
    <xf numFmtId="0" fontId="2" fillId="3" borderId="13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 wrapText="1" readingOrder="2"/>
    </xf>
    <xf numFmtId="3" fontId="2" fillId="5" borderId="13" xfId="0" applyNumberFormat="1" applyFont="1" applyFill="1" applyBorder="1" applyAlignment="1">
      <alignment horizontal="center" vertical="center" wrapText="1" readingOrder="2"/>
    </xf>
    <xf numFmtId="14" fontId="2" fillId="3" borderId="11" xfId="0" applyNumberFormat="1" applyFont="1" applyFill="1" applyBorder="1" applyAlignment="1">
      <alignment horizontal="center" vertical="center" wrapText="1" readingOrder="2"/>
    </xf>
    <xf numFmtId="3" fontId="2" fillId="3" borderId="11" xfId="0" applyNumberFormat="1" applyFont="1" applyFill="1" applyBorder="1" applyAlignment="1">
      <alignment horizontal="center" vertical="center"/>
    </xf>
    <xf numFmtId="17" fontId="2" fillId="3" borderId="11" xfId="0" applyNumberFormat="1" applyFont="1" applyFill="1" applyBorder="1" applyAlignment="1">
      <alignment horizontal="center" vertical="center"/>
    </xf>
    <xf numFmtId="3" fontId="2" fillId="5" borderId="14" xfId="0" applyNumberFormat="1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 wrapText="1" readingOrder="2"/>
    </xf>
    <xf numFmtId="0" fontId="2" fillId="3" borderId="0" xfId="0" applyFont="1" applyFill="1" applyBorder="1" applyAlignment="1">
      <alignment horizontal="center" vertical="center" wrapText="1" readingOrder="2"/>
    </xf>
    <xf numFmtId="0" fontId="2" fillId="3" borderId="0" xfId="0" applyFont="1" applyFill="1" applyBorder="1" applyAlignment="1">
      <alignment horizontal="right" vertical="center" wrapText="1" readingOrder="2"/>
    </xf>
    <xf numFmtId="0" fontId="2" fillId="3" borderId="0" xfId="0" applyNumberFormat="1" applyFont="1" applyFill="1" applyBorder="1" applyAlignment="1">
      <alignment horizontal="center" vertical="center" wrapText="1" readingOrder="2"/>
    </xf>
    <xf numFmtId="49" fontId="2" fillId="3" borderId="0" xfId="0" applyNumberFormat="1" applyFont="1" applyFill="1" applyBorder="1" applyAlignment="1">
      <alignment horizontal="center" vertical="center" wrapText="1" readingOrder="2"/>
    </xf>
    <xf numFmtId="3" fontId="7" fillId="4" borderId="1" xfId="0" applyNumberFormat="1" applyFont="1" applyFill="1" applyBorder="1" applyAlignment="1">
      <alignment horizontal="center" vertical="center" wrapText="1" readingOrder="2"/>
    </xf>
    <xf numFmtId="0" fontId="7" fillId="4" borderId="10" xfId="0" applyNumberFormat="1" applyFont="1" applyFill="1" applyBorder="1" applyAlignment="1">
      <alignment horizontal="center" vertical="center" wrapText="1" readingOrder="2"/>
    </xf>
    <xf numFmtId="0" fontId="7" fillId="4" borderId="1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3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4" borderId="0" xfId="0" applyNumberFormat="1" applyFont="1" applyFill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 readingOrder="2"/>
    </xf>
    <xf numFmtId="3" fontId="2" fillId="2" borderId="0" xfId="0" applyNumberFormat="1" applyFont="1" applyFill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 readingOrder="2"/>
    </xf>
    <xf numFmtId="0" fontId="2" fillId="5" borderId="11" xfId="0" applyNumberFormat="1" applyFont="1" applyFill="1" applyBorder="1" applyAlignment="1">
      <alignment horizontal="right" vertical="center" wrapText="1" readingOrder="2"/>
    </xf>
    <xf numFmtId="49" fontId="2" fillId="5" borderId="11" xfId="0" applyNumberFormat="1" applyFont="1" applyFill="1" applyBorder="1" applyAlignment="1">
      <alignment horizontal="center" vertical="center" wrapText="1" readingOrder="2"/>
    </xf>
    <xf numFmtId="0" fontId="2" fillId="5" borderId="11" xfId="0" applyNumberFormat="1" applyFont="1" applyFill="1" applyBorder="1" applyAlignment="1">
      <alignment horizontal="center" vertical="center"/>
    </xf>
    <xf numFmtId="0" fontId="2" fillId="5" borderId="0" xfId="0" applyNumberFormat="1" applyFont="1" applyFill="1" applyAlignment="1">
      <alignment horizontal="center" vertical="center"/>
    </xf>
    <xf numFmtId="3" fontId="2" fillId="5" borderId="11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 wrapText="1" readingOrder="2"/>
    </xf>
    <xf numFmtId="0" fontId="2" fillId="5" borderId="3" xfId="0" applyNumberFormat="1" applyFont="1" applyFill="1" applyBorder="1" applyAlignment="1">
      <alignment horizontal="center" vertical="center" wrapText="1" readingOrder="2"/>
    </xf>
    <xf numFmtId="49" fontId="2" fillId="5" borderId="2" xfId="0" applyNumberFormat="1" applyFont="1" applyFill="1" applyBorder="1" applyAlignment="1">
      <alignment horizontal="center" vertical="center" wrapText="1" readingOrder="2"/>
    </xf>
    <xf numFmtId="3" fontId="2" fillId="5" borderId="2" xfId="0" applyNumberFormat="1" applyFont="1" applyFill="1" applyBorder="1" applyAlignment="1">
      <alignment horizontal="center" vertical="center" wrapText="1" readingOrder="2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 wrapText="1" readingOrder="2"/>
    </xf>
    <xf numFmtId="0" fontId="2" fillId="5" borderId="8" xfId="0" applyNumberFormat="1" applyFont="1" applyFill="1" applyBorder="1" applyAlignment="1">
      <alignment horizontal="center" vertical="center" wrapText="1" readingOrder="2"/>
    </xf>
    <xf numFmtId="49" fontId="2" fillId="5" borderId="6" xfId="0" applyNumberFormat="1" applyFont="1" applyFill="1" applyBorder="1" applyAlignment="1">
      <alignment horizontal="center" vertical="center" wrapText="1" readingOrder="2"/>
    </xf>
    <xf numFmtId="3" fontId="2" fillId="5" borderId="6" xfId="0" applyNumberFormat="1" applyFont="1" applyFill="1" applyBorder="1" applyAlignment="1">
      <alignment horizontal="center" vertical="center" wrapText="1" readingOrder="2"/>
    </xf>
    <xf numFmtId="0" fontId="2" fillId="5" borderId="6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2" fillId="3" borderId="13" xfId="2" applyFont="1" applyFill="1" applyBorder="1" applyAlignment="1">
      <alignment horizontal="center" vertical="center" wrapText="1" readingOrder="2"/>
    </xf>
    <xf numFmtId="3" fontId="2" fillId="6" borderId="13" xfId="2" applyNumberFormat="1" applyFont="1" applyFill="1" applyBorder="1" applyAlignment="1">
      <alignment horizontal="center" vertical="center" wrapText="1" readingOrder="2"/>
    </xf>
    <xf numFmtId="0" fontId="2" fillId="3" borderId="11" xfId="2" applyFont="1" applyFill="1" applyBorder="1" applyAlignment="1">
      <alignment horizontal="center" vertical="center" wrapText="1" readingOrder="2"/>
    </xf>
    <xf numFmtId="3" fontId="2" fillId="6" borderId="11" xfId="2" applyNumberFormat="1" applyFont="1" applyFill="1" applyBorder="1" applyAlignment="1">
      <alignment horizontal="center" vertical="center" wrapText="1" readingOrder="2"/>
    </xf>
    <xf numFmtId="0" fontId="3" fillId="3" borderId="11" xfId="2" applyFont="1" applyFill="1" applyBorder="1" applyAlignment="1">
      <alignment horizontal="center" vertical="center" wrapText="1" readingOrder="2"/>
    </xf>
    <xf numFmtId="0" fontId="4" fillId="0" borderId="0" xfId="0" applyFont="1"/>
    <xf numFmtId="0" fontId="3" fillId="3" borderId="7" xfId="2" applyFont="1" applyFill="1" applyBorder="1" applyAlignment="1">
      <alignment horizontal="right" vertical="center" wrapText="1" readingOrder="2"/>
    </xf>
    <xf numFmtId="0" fontId="3" fillId="3" borderId="13" xfId="2" applyFont="1" applyFill="1" applyBorder="1" applyAlignment="1">
      <alignment horizontal="center" vertical="center" wrapText="1" readingOrder="2"/>
    </xf>
    <xf numFmtId="3" fontId="2" fillId="6" borderId="5" xfId="2" applyNumberFormat="1" applyFont="1" applyFill="1" applyBorder="1" applyAlignment="1">
      <alignment horizontal="center" vertical="center" wrapText="1" readingOrder="2"/>
    </xf>
    <xf numFmtId="0" fontId="3" fillId="3" borderId="4" xfId="2" applyFont="1" applyFill="1" applyBorder="1" applyAlignment="1">
      <alignment horizontal="right" vertical="center" wrapText="1" readingOrder="2"/>
    </xf>
    <xf numFmtId="3" fontId="2" fillId="6" borderId="3" xfId="2" applyNumberFormat="1" applyFont="1" applyFill="1" applyBorder="1" applyAlignment="1">
      <alignment horizontal="center" vertical="center" wrapText="1" readingOrder="2"/>
    </xf>
    <xf numFmtId="0" fontId="2" fillId="3" borderId="4" xfId="2" applyFont="1" applyFill="1" applyBorder="1" applyAlignment="1">
      <alignment horizontal="right" vertical="center" wrapText="1" readingOrder="2"/>
    </xf>
    <xf numFmtId="0" fontId="1" fillId="4" borderId="10" xfId="0" applyFont="1" applyFill="1" applyBorder="1" applyAlignment="1">
      <alignment horizontal="center" vertical="center" wrapText="1" readingOrder="2"/>
    </xf>
    <xf numFmtId="3" fontId="1" fillId="4" borderId="1" xfId="0" applyNumberFormat="1" applyFont="1" applyFill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3" fontId="2" fillId="2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9"/>
  <sheetViews>
    <sheetView rightToLeft="1" zoomScale="106" zoomScaleNormal="106" workbookViewId="0">
      <selection sqref="A1:XFD87"/>
    </sheetView>
  </sheetViews>
  <sheetFormatPr defaultRowHeight="50.1" customHeight="1"/>
  <cols>
    <col min="1" max="2" width="8.7109375" style="1" customWidth="1"/>
    <col min="3" max="3" width="27.85546875" style="63" customWidth="1"/>
    <col min="4" max="5" width="10.7109375" style="1" customWidth="1"/>
    <col min="6" max="7" width="10.7109375" style="7" customWidth="1"/>
    <col min="8" max="8" width="24" style="7" customWidth="1"/>
    <col min="9" max="9" width="15.7109375" style="8" customWidth="1"/>
    <col min="10" max="10" width="13.42578125" style="8" customWidth="1"/>
    <col min="11" max="11" width="10.7109375" style="8" customWidth="1"/>
    <col min="12" max="12" width="10.7109375" style="14" customWidth="1"/>
    <col min="13" max="13" width="10.7109375" style="1" customWidth="1"/>
    <col min="14" max="14" width="10.7109375" style="6" customWidth="1"/>
    <col min="15" max="15" width="10.7109375" style="1" customWidth="1"/>
    <col min="16" max="16" width="10.7109375" style="9" customWidth="1"/>
    <col min="17" max="17" width="35" style="9" customWidth="1"/>
    <col min="18" max="26" width="9.140625" style="1" customWidth="1"/>
    <col min="27" max="16384" width="9.140625" style="1"/>
  </cols>
  <sheetData>
    <row r="1" spans="1:17" s="64" customFormat="1" ht="50.1" customHeight="1" thickBot="1">
      <c r="A1" s="32" t="s">
        <v>0</v>
      </c>
      <c r="B1" s="82" t="s">
        <v>5</v>
      </c>
      <c r="C1" s="82" t="s">
        <v>1</v>
      </c>
      <c r="D1" s="31" t="s">
        <v>58</v>
      </c>
      <c r="E1" s="31" t="s">
        <v>2</v>
      </c>
      <c r="F1" s="20" t="s">
        <v>3</v>
      </c>
      <c r="G1" s="20" t="s">
        <v>281</v>
      </c>
      <c r="H1" s="20" t="s">
        <v>176</v>
      </c>
      <c r="I1" s="81" t="s">
        <v>49</v>
      </c>
      <c r="J1" s="81" t="s">
        <v>52</v>
      </c>
      <c r="K1" s="81" t="s">
        <v>69</v>
      </c>
      <c r="L1" s="81" t="s">
        <v>192</v>
      </c>
      <c r="M1" s="82" t="s">
        <v>35</v>
      </c>
      <c r="N1" s="81" t="s">
        <v>50</v>
      </c>
      <c r="O1" s="20" t="s">
        <v>4</v>
      </c>
      <c r="P1" s="81" t="s">
        <v>22</v>
      </c>
      <c r="Q1" s="31" t="s">
        <v>79</v>
      </c>
    </row>
    <row r="2" spans="1:17" s="11" customFormat="1" ht="50.1" customHeight="1">
      <c r="A2" s="41">
        <v>1</v>
      </c>
      <c r="B2" s="41" t="s">
        <v>114</v>
      </c>
      <c r="C2" s="42" t="s">
        <v>72</v>
      </c>
      <c r="D2" s="41" t="s">
        <v>59</v>
      </c>
      <c r="E2" s="41">
        <v>1</v>
      </c>
      <c r="F2" s="57" t="s">
        <v>159</v>
      </c>
      <c r="G2" s="44">
        <v>15000</v>
      </c>
      <c r="H2" s="41">
        <v>136</v>
      </c>
      <c r="I2" s="44">
        <v>1100000</v>
      </c>
      <c r="J2" s="44">
        <v>1335000</v>
      </c>
      <c r="K2" s="44">
        <v>0</v>
      </c>
      <c r="L2" s="58">
        <f>J2-I2</f>
        <v>235000</v>
      </c>
      <c r="M2" s="41" t="s">
        <v>140</v>
      </c>
      <c r="N2" s="43" t="s">
        <v>158</v>
      </c>
      <c r="O2" s="41" t="s">
        <v>107</v>
      </c>
      <c r="P2" s="55" t="s">
        <v>82</v>
      </c>
      <c r="Q2" s="55" t="s">
        <v>191</v>
      </c>
    </row>
    <row r="3" spans="1:17" s="11" customFormat="1" ht="50.1" customHeight="1">
      <c r="A3" s="34">
        <v>1</v>
      </c>
      <c r="B3" s="34" t="s">
        <v>114</v>
      </c>
      <c r="C3" s="45" t="s">
        <v>70</v>
      </c>
      <c r="D3" s="34" t="s">
        <v>59</v>
      </c>
      <c r="E3" s="34" t="s">
        <v>23</v>
      </c>
      <c r="F3" s="59" t="s">
        <v>159</v>
      </c>
      <c r="G3" s="47">
        <v>15000</v>
      </c>
      <c r="H3" s="34" t="s">
        <v>185</v>
      </c>
      <c r="I3" s="47">
        <v>1100000</v>
      </c>
      <c r="J3" s="47">
        <v>1335000</v>
      </c>
      <c r="K3" s="47"/>
      <c r="L3" s="49">
        <f>J3-I3</f>
        <v>235000</v>
      </c>
      <c r="M3" s="34" t="s">
        <v>140</v>
      </c>
      <c r="N3" s="46" t="s">
        <v>158</v>
      </c>
      <c r="O3" s="34" t="s">
        <v>107</v>
      </c>
      <c r="P3" s="50" t="s">
        <v>82</v>
      </c>
      <c r="Q3" s="50" t="s">
        <v>191</v>
      </c>
    </row>
    <row r="4" spans="1:17" s="11" customFormat="1" ht="50.1" customHeight="1">
      <c r="A4" s="34">
        <v>1</v>
      </c>
      <c r="B4" s="34" t="s">
        <v>114</v>
      </c>
      <c r="C4" s="45" t="s">
        <v>11</v>
      </c>
      <c r="D4" s="34" t="s">
        <v>59</v>
      </c>
      <c r="E4" s="34">
        <v>2</v>
      </c>
      <c r="F4" s="34" t="s">
        <v>207</v>
      </c>
      <c r="G4" s="47">
        <v>10000</v>
      </c>
      <c r="H4" s="34" t="s">
        <v>243</v>
      </c>
      <c r="I4" s="47">
        <v>1345000</v>
      </c>
      <c r="J4" s="47">
        <v>1345000</v>
      </c>
      <c r="K4" s="47">
        <v>50000</v>
      </c>
      <c r="L4" s="49">
        <v>0</v>
      </c>
      <c r="M4" s="34" t="s">
        <v>161</v>
      </c>
      <c r="N4" s="34" t="s">
        <v>236</v>
      </c>
      <c r="O4" s="34" t="s">
        <v>107</v>
      </c>
      <c r="P4" s="50" t="s">
        <v>82</v>
      </c>
      <c r="Q4" s="60" t="s">
        <v>208</v>
      </c>
    </row>
    <row r="5" spans="1:17" s="11" customFormat="1" ht="50.1" customHeight="1">
      <c r="A5" s="34">
        <v>1</v>
      </c>
      <c r="B5" s="34" t="s">
        <v>114</v>
      </c>
      <c r="C5" s="45" t="s">
        <v>73</v>
      </c>
      <c r="D5" s="34" t="s">
        <v>59</v>
      </c>
      <c r="E5" s="34">
        <v>4</v>
      </c>
      <c r="F5" s="34" t="s">
        <v>139</v>
      </c>
      <c r="G5" s="47">
        <v>15000</v>
      </c>
      <c r="H5" s="34" t="s">
        <v>244</v>
      </c>
      <c r="I5" s="47">
        <v>1100000</v>
      </c>
      <c r="J5" s="47">
        <v>1335000</v>
      </c>
      <c r="K5" s="47">
        <v>0</v>
      </c>
      <c r="L5" s="49">
        <f>J5-I5</f>
        <v>235000</v>
      </c>
      <c r="M5" s="34" t="s">
        <v>140</v>
      </c>
      <c r="N5" s="34" t="s">
        <v>158</v>
      </c>
      <c r="O5" s="34" t="s">
        <v>107</v>
      </c>
      <c r="P5" s="50">
        <v>93</v>
      </c>
      <c r="Q5" s="50" t="s">
        <v>191</v>
      </c>
    </row>
    <row r="6" spans="1:17" s="11" customFormat="1" ht="50.1" customHeight="1">
      <c r="A6" s="34">
        <v>1</v>
      </c>
      <c r="B6" s="34" t="s">
        <v>114</v>
      </c>
      <c r="C6" s="45" t="s">
        <v>21</v>
      </c>
      <c r="D6" s="34" t="s">
        <v>59</v>
      </c>
      <c r="E6" s="34" t="s">
        <v>24</v>
      </c>
      <c r="F6" s="34" t="s">
        <v>156</v>
      </c>
      <c r="G6" s="47">
        <v>15000</v>
      </c>
      <c r="H6" s="34" t="s">
        <v>245</v>
      </c>
      <c r="I6" s="47">
        <v>1100000</v>
      </c>
      <c r="J6" s="47">
        <v>1335000</v>
      </c>
      <c r="K6" s="47">
        <v>56000</v>
      </c>
      <c r="L6" s="49">
        <f>(J6-I6)-K6</f>
        <v>179000</v>
      </c>
      <c r="M6" s="34" t="s">
        <v>140</v>
      </c>
      <c r="N6" s="34" t="s">
        <v>158</v>
      </c>
      <c r="O6" s="34" t="s">
        <v>107</v>
      </c>
      <c r="P6" s="50" t="s">
        <v>82</v>
      </c>
      <c r="Q6" s="50" t="s">
        <v>157</v>
      </c>
    </row>
    <row r="7" spans="1:17" s="11" customFormat="1" ht="50.1" customHeight="1">
      <c r="A7" s="34">
        <v>1</v>
      </c>
      <c r="B7" s="34" t="s">
        <v>174</v>
      </c>
      <c r="C7" s="45" t="s">
        <v>199</v>
      </c>
      <c r="D7" s="34" t="s">
        <v>59</v>
      </c>
      <c r="E7" s="46" t="s">
        <v>198</v>
      </c>
      <c r="F7" s="34" t="s">
        <v>214</v>
      </c>
      <c r="G7" s="47"/>
      <c r="H7" s="34" t="s">
        <v>242</v>
      </c>
      <c r="I7" s="47">
        <v>73000</v>
      </c>
      <c r="J7" s="47">
        <v>73000</v>
      </c>
      <c r="K7" s="47"/>
      <c r="L7" s="49"/>
      <c r="M7" s="34" t="s">
        <v>140</v>
      </c>
      <c r="N7" s="34" t="s">
        <v>215</v>
      </c>
      <c r="O7" s="34" t="s">
        <v>107</v>
      </c>
      <c r="P7" s="50" t="s">
        <v>82</v>
      </c>
      <c r="Q7" s="50" t="s">
        <v>157</v>
      </c>
    </row>
    <row r="8" spans="1:17" s="11" customFormat="1" ht="50.1" customHeight="1">
      <c r="A8" s="34">
        <v>1</v>
      </c>
      <c r="B8" s="34" t="s">
        <v>114</v>
      </c>
      <c r="C8" s="45" t="s">
        <v>72</v>
      </c>
      <c r="D8" s="34" t="s">
        <v>60</v>
      </c>
      <c r="E8" s="34" t="s">
        <v>25</v>
      </c>
      <c r="F8" s="46" t="s">
        <v>189</v>
      </c>
      <c r="G8" s="47"/>
      <c r="H8" s="46" t="s">
        <v>246</v>
      </c>
      <c r="I8" s="47">
        <v>1000000</v>
      </c>
      <c r="J8" s="47">
        <v>1300000</v>
      </c>
      <c r="K8" s="47">
        <v>33000</v>
      </c>
      <c r="L8" s="49"/>
      <c r="M8" s="34" t="s">
        <v>138</v>
      </c>
      <c r="N8" s="34" t="s">
        <v>194</v>
      </c>
      <c r="O8" s="34" t="s">
        <v>107</v>
      </c>
      <c r="P8" s="50" t="s">
        <v>82</v>
      </c>
      <c r="Q8" s="50" t="s">
        <v>157</v>
      </c>
    </row>
    <row r="9" spans="1:17" s="11" customFormat="1" ht="50.1" customHeight="1">
      <c r="A9" s="34">
        <v>1</v>
      </c>
      <c r="B9" s="34" t="s">
        <v>114</v>
      </c>
      <c r="C9" s="45" t="s">
        <v>70</v>
      </c>
      <c r="D9" s="34" t="s">
        <v>60</v>
      </c>
      <c r="E9" s="34" t="s">
        <v>26</v>
      </c>
      <c r="F9" s="46" t="s">
        <v>189</v>
      </c>
      <c r="G9" s="47"/>
      <c r="H9" s="34">
        <v>104</v>
      </c>
      <c r="I9" s="47">
        <v>1000000</v>
      </c>
      <c r="J9" s="47">
        <v>1300000</v>
      </c>
      <c r="K9" s="47">
        <v>33000</v>
      </c>
      <c r="L9" s="49"/>
      <c r="M9" s="34" t="s">
        <v>138</v>
      </c>
      <c r="N9" s="34" t="s">
        <v>203</v>
      </c>
      <c r="O9" s="34" t="s">
        <v>107</v>
      </c>
      <c r="P9" s="50" t="s">
        <v>82</v>
      </c>
      <c r="Q9" s="50" t="s">
        <v>157</v>
      </c>
    </row>
    <row r="10" spans="1:17" s="11" customFormat="1" ht="50.1" customHeight="1">
      <c r="A10" s="34">
        <v>1</v>
      </c>
      <c r="B10" s="34" t="s">
        <v>114</v>
      </c>
      <c r="C10" s="45" t="s">
        <v>11</v>
      </c>
      <c r="D10" s="34" t="s">
        <v>60</v>
      </c>
      <c r="E10" s="34">
        <v>6</v>
      </c>
      <c r="F10" s="46" t="s">
        <v>207</v>
      </c>
      <c r="G10" s="47"/>
      <c r="H10" s="46" t="s">
        <v>185</v>
      </c>
      <c r="I10" s="47">
        <v>1300000</v>
      </c>
      <c r="J10" s="47">
        <v>1300000</v>
      </c>
      <c r="K10" s="47">
        <v>21000</v>
      </c>
      <c r="L10" s="49"/>
      <c r="M10" s="34" t="s">
        <v>138</v>
      </c>
      <c r="N10" s="34" t="s">
        <v>231</v>
      </c>
      <c r="O10" s="34" t="s">
        <v>107</v>
      </c>
      <c r="P10" s="50" t="s">
        <v>82</v>
      </c>
      <c r="Q10" s="60" t="s">
        <v>208</v>
      </c>
    </row>
    <row r="11" spans="1:17" s="11" customFormat="1" ht="50.1" customHeight="1">
      <c r="A11" s="34">
        <v>1</v>
      </c>
      <c r="B11" s="34" t="s">
        <v>114</v>
      </c>
      <c r="C11" s="45" t="s">
        <v>74</v>
      </c>
      <c r="D11" s="34" t="s">
        <v>60</v>
      </c>
      <c r="E11" s="34">
        <v>7</v>
      </c>
      <c r="F11" s="46" t="s">
        <v>186</v>
      </c>
      <c r="G11" s="47"/>
      <c r="H11" s="46" t="s">
        <v>244</v>
      </c>
      <c r="I11" s="47">
        <v>1300000</v>
      </c>
      <c r="J11" s="47">
        <v>1300000</v>
      </c>
      <c r="K11" s="47">
        <v>38000</v>
      </c>
      <c r="L11" s="49"/>
      <c r="M11" s="34" t="s">
        <v>138</v>
      </c>
      <c r="N11" s="34" t="s">
        <v>233</v>
      </c>
      <c r="O11" s="34" t="s">
        <v>107</v>
      </c>
      <c r="P11" s="50" t="s">
        <v>82</v>
      </c>
      <c r="Q11" s="50" t="s">
        <v>157</v>
      </c>
    </row>
    <row r="12" spans="1:17" s="11" customFormat="1" ht="50.1" customHeight="1">
      <c r="A12" s="34">
        <v>1</v>
      </c>
      <c r="B12" s="34" t="s">
        <v>114</v>
      </c>
      <c r="C12" s="45" t="s">
        <v>7</v>
      </c>
      <c r="D12" s="34" t="s">
        <v>60</v>
      </c>
      <c r="E12" s="34">
        <v>8</v>
      </c>
      <c r="F12" s="46" t="s">
        <v>169</v>
      </c>
      <c r="G12" s="47"/>
      <c r="H12" s="46" t="s">
        <v>245</v>
      </c>
      <c r="I12" s="47">
        <v>900000</v>
      </c>
      <c r="J12" s="47">
        <v>1300000</v>
      </c>
      <c r="K12" s="47">
        <v>34000</v>
      </c>
      <c r="L12" s="49"/>
      <c r="M12" s="34" t="s">
        <v>138</v>
      </c>
      <c r="N12" s="34" t="s">
        <v>204</v>
      </c>
      <c r="O12" s="34" t="s">
        <v>107</v>
      </c>
      <c r="P12" s="50" t="s">
        <v>82</v>
      </c>
      <c r="Q12" s="50" t="s">
        <v>162</v>
      </c>
    </row>
    <row r="13" spans="1:17" s="11" customFormat="1" ht="50.1" customHeight="1">
      <c r="A13" s="34">
        <v>1</v>
      </c>
      <c r="B13" s="34" t="s">
        <v>114</v>
      </c>
      <c r="C13" s="45" t="s">
        <v>14</v>
      </c>
      <c r="D13" s="34" t="s">
        <v>60</v>
      </c>
      <c r="E13" s="34" t="s">
        <v>27</v>
      </c>
      <c r="F13" s="46" t="s">
        <v>179</v>
      </c>
      <c r="G13" s="47"/>
      <c r="H13" s="34" t="s">
        <v>247</v>
      </c>
      <c r="I13" s="47">
        <v>1000000</v>
      </c>
      <c r="J13" s="47">
        <v>1300000</v>
      </c>
      <c r="K13" s="47">
        <v>36000</v>
      </c>
      <c r="L13" s="49"/>
      <c r="M13" s="34" t="s">
        <v>138</v>
      </c>
      <c r="N13" s="34" t="s">
        <v>188</v>
      </c>
      <c r="O13" s="34" t="s">
        <v>107</v>
      </c>
      <c r="P13" s="50"/>
      <c r="Q13" s="50" t="s">
        <v>157</v>
      </c>
    </row>
    <row r="14" spans="1:17" s="11" customFormat="1" ht="50.1" customHeight="1">
      <c r="A14" s="34">
        <v>1</v>
      </c>
      <c r="B14" s="34" t="s">
        <v>174</v>
      </c>
      <c r="C14" s="45" t="s">
        <v>199</v>
      </c>
      <c r="D14" s="34" t="s">
        <v>60</v>
      </c>
      <c r="E14" s="46" t="s">
        <v>200</v>
      </c>
      <c r="F14" s="46" t="s">
        <v>214</v>
      </c>
      <c r="G14" s="47"/>
      <c r="H14" s="34" t="s">
        <v>248</v>
      </c>
      <c r="I14" s="47">
        <v>69000</v>
      </c>
      <c r="J14" s="47">
        <v>69000</v>
      </c>
      <c r="K14" s="47"/>
      <c r="L14" s="49"/>
      <c r="M14" s="34" t="s">
        <v>140</v>
      </c>
      <c r="N14" s="34" t="s">
        <v>215</v>
      </c>
      <c r="O14" s="34" t="s">
        <v>107</v>
      </c>
      <c r="P14" s="50" t="s">
        <v>82</v>
      </c>
      <c r="Q14" s="50" t="s">
        <v>157</v>
      </c>
    </row>
    <row r="15" spans="1:17" s="11" customFormat="1" ht="50.1" customHeight="1">
      <c r="A15" s="34">
        <v>1</v>
      </c>
      <c r="B15" s="34" t="s">
        <v>114</v>
      </c>
      <c r="C15" s="45" t="s">
        <v>72</v>
      </c>
      <c r="D15" s="34" t="s">
        <v>61</v>
      </c>
      <c r="E15" s="34" t="s">
        <v>28</v>
      </c>
      <c r="F15" s="46" t="s">
        <v>216</v>
      </c>
      <c r="G15" s="47"/>
      <c r="H15" s="46" t="s">
        <v>284</v>
      </c>
      <c r="I15" s="47">
        <v>1330000</v>
      </c>
      <c r="J15" s="47">
        <v>1330000</v>
      </c>
      <c r="K15" s="47">
        <v>45000</v>
      </c>
      <c r="L15" s="49"/>
      <c r="M15" s="34" t="s">
        <v>160</v>
      </c>
      <c r="N15" s="34" t="s">
        <v>263</v>
      </c>
      <c r="O15" s="34" t="s">
        <v>107</v>
      </c>
      <c r="P15" s="50" t="s">
        <v>82</v>
      </c>
      <c r="Q15" s="50" t="s">
        <v>162</v>
      </c>
    </row>
    <row r="16" spans="1:17" s="11" customFormat="1" ht="50.1" customHeight="1">
      <c r="A16" s="34">
        <v>1</v>
      </c>
      <c r="B16" s="34" t="s">
        <v>114</v>
      </c>
      <c r="C16" s="45" t="s">
        <v>70</v>
      </c>
      <c r="D16" s="34" t="s">
        <v>61</v>
      </c>
      <c r="E16" s="34" t="s">
        <v>29</v>
      </c>
      <c r="F16" s="46" t="s">
        <v>216</v>
      </c>
      <c r="G16" s="47"/>
      <c r="H16" s="46" t="s">
        <v>285</v>
      </c>
      <c r="I16" s="47">
        <v>1330000</v>
      </c>
      <c r="J16" s="47">
        <v>1330000</v>
      </c>
      <c r="K16" s="47">
        <v>45000</v>
      </c>
      <c r="L16" s="49"/>
      <c r="M16" s="34" t="s">
        <v>160</v>
      </c>
      <c r="N16" s="34" t="s">
        <v>262</v>
      </c>
      <c r="O16" s="34" t="s">
        <v>107</v>
      </c>
      <c r="P16" s="50" t="s">
        <v>82</v>
      </c>
      <c r="Q16" s="50" t="s">
        <v>162</v>
      </c>
    </row>
    <row r="17" spans="1:17" s="11" customFormat="1" ht="50.1" customHeight="1">
      <c r="A17" s="34">
        <v>1</v>
      </c>
      <c r="B17" s="34" t="s">
        <v>114</v>
      </c>
      <c r="C17" s="45" t="s">
        <v>11</v>
      </c>
      <c r="D17" s="34" t="s">
        <v>61</v>
      </c>
      <c r="E17" s="34">
        <v>10</v>
      </c>
      <c r="F17" s="46" t="s">
        <v>214</v>
      </c>
      <c r="G17" s="47"/>
      <c r="H17" s="46" t="s">
        <v>286</v>
      </c>
      <c r="I17" s="47">
        <v>1330000</v>
      </c>
      <c r="J17" s="47">
        <v>1330000</v>
      </c>
      <c r="K17" s="47">
        <v>47000</v>
      </c>
      <c r="L17" s="49"/>
      <c r="M17" s="34" t="s">
        <v>160</v>
      </c>
      <c r="N17" s="34" t="s">
        <v>265</v>
      </c>
      <c r="O17" s="34" t="s">
        <v>107</v>
      </c>
      <c r="P17" s="50" t="s">
        <v>82</v>
      </c>
      <c r="Q17" s="50" t="s">
        <v>162</v>
      </c>
    </row>
    <row r="18" spans="1:17" s="11" customFormat="1" ht="50.1" customHeight="1">
      <c r="A18" s="34">
        <v>1</v>
      </c>
      <c r="B18" s="34" t="s">
        <v>114</v>
      </c>
      <c r="C18" s="45" t="s">
        <v>73</v>
      </c>
      <c r="D18" s="34" t="s">
        <v>61</v>
      </c>
      <c r="E18" s="34">
        <v>11</v>
      </c>
      <c r="F18" s="46" t="s">
        <v>217</v>
      </c>
      <c r="G18" s="47"/>
      <c r="H18" s="46" t="s">
        <v>287</v>
      </c>
      <c r="I18" s="47">
        <v>1330000</v>
      </c>
      <c r="J18" s="47">
        <v>1330000</v>
      </c>
      <c r="K18" s="47">
        <v>46000</v>
      </c>
      <c r="L18" s="49"/>
      <c r="M18" s="34" t="s">
        <v>160</v>
      </c>
      <c r="N18" s="34" t="s">
        <v>258</v>
      </c>
      <c r="O18" s="34" t="s">
        <v>107</v>
      </c>
      <c r="P18" s="50" t="s">
        <v>82</v>
      </c>
      <c r="Q18" s="50" t="s">
        <v>162</v>
      </c>
    </row>
    <row r="19" spans="1:17" s="11" customFormat="1" ht="50.1" customHeight="1">
      <c r="A19" s="34">
        <v>1</v>
      </c>
      <c r="B19" s="34" t="s">
        <v>114</v>
      </c>
      <c r="C19" s="45" t="s">
        <v>266</v>
      </c>
      <c r="D19" s="34" t="s">
        <v>61</v>
      </c>
      <c r="E19" s="34">
        <v>12</v>
      </c>
      <c r="F19" s="46" t="s">
        <v>274</v>
      </c>
      <c r="G19" s="47"/>
      <c r="H19" s="46" t="s">
        <v>284</v>
      </c>
      <c r="I19" s="47">
        <v>1330000</v>
      </c>
      <c r="J19" s="47">
        <v>1330000</v>
      </c>
      <c r="K19" s="47"/>
      <c r="L19" s="49"/>
      <c r="M19" s="34"/>
      <c r="N19" s="34" t="s">
        <v>255</v>
      </c>
      <c r="O19" s="34" t="s">
        <v>107</v>
      </c>
      <c r="P19" s="50"/>
      <c r="Q19" s="50"/>
    </row>
    <row r="20" spans="1:17" s="11" customFormat="1" ht="50.1" customHeight="1">
      <c r="A20" s="34">
        <v>1</v>
      </c>
      <c r="B20" s="34" t="s">
        <v>114</v>
      </c>
      <c r="C20" s="45" t="s">
        <v>261</v>
      </c>
      <c r="D20" s="34" t="s">
        <v>61</v>
      </c>
      <c r="E20" s="46" t="s">
        <v>256</v>
      </c>
      <c r="F20" s="46" t="s">
        <v>258</v>
      </c>
      <c r="G20" s="47"/>
      <c r="H20" s="46" t="s">
        <v>288</v>
      </c>
      <c r="I20" s="47">
        <v>1215000</v>
      </c>
      <c r="J20" s="47">
        <v>1215000</v>
      </c>
      <c r="K20" s="47">
        <v>41000</v>
      </c>
      <c r="L20" s="49"/>
      <c r="M20" s="34" t="s">
        <v>81</v>
      </c>
      <c r="N20" s="34" t="s">
        <v>255</v>
      </c>
      <c r="O20" s="34" t="s">
        <v>107</v>
      </c>
      <c r="P20" s="50"/>
      <c r="Q20" s="50" t="s">
        <v>191</v>
      </c>
    </row>
    <row r="21" spans="1:17" s="11" customFormat="1" ht="50.1" customHeight="1">
      <c r="A21" s="34">
        <v>1</v>
      </c>
      <c r="B21" s="34" t="s">
        <v>137</v>
      </c>
      <c r="C21" s="45" t="s">
        <v>260</v>
      </c>
      <c r="D21" s="34" t="s">
        <v>61</v>
      </c>
      <c r="E21" s="46" t="s">
        <v>257</v>
      </c>
      <c r="F21" s="46" t="s">
        <v>258</v>
      </c>
      <c r="G21" s="47"/>
      <c r="H21" s="46"/>
      <c r="I21" s="47">
        <v>30000</v>
      </c>
      <c r="J21" s="47">
        <v>30000</v>
      </c>
      <c r="K21" s="47"/>
      <c r="L21" s="49"/>
      <c r="M21" s="34"/>
      <c r="N21" s="34"/>
      <c r="O21" s="34"/>
      <c r="P21" s="50"/>
      <c r="Q21" s="50" t="s">
        <v>259</v>
      </c>
    </row>
    <row r="22" spans="1:17" s="11" customFormat="1" ht="50.1" customHeight="1">
      <c r="A22" s="34">
        <v>1</v>
      </c>
      <c r="B22" s="34" t="s">
        <v>137</v>
      </c>
      <c r="C22" s="45" t="s">
        <v>199</v>
      </c>
      <c r="D22" s="34" t="s">
        <v>61</v>
      </c>
      <c r="E22" s="46" t="s">
        <v>201</v>
      </c>
      <c r="F22" s="46" t="s">
        <v>276</v>
      </c>
      <c r="G22" s="47"/>
      <c r="H22" s="46" t="s">
        <v>288</v>
      </c>
      <c r="I22" s="47">
        <v>73000</v>
      </c>
      <c r="J22" s="47"/>
      <c r="K22" s="47"/>
      <c r="L22" s="47"/>
      <c r="M22" s="34" t="s">
        <v>140</v>
      </c>
      <c r="N22" s="34"/>
      <c r="O22" s="34"/>
      <c r="P22" s="50"/>
      <c r="Q22" s="50" t="s">
        <v>157</v>
      </c>
    </row>
    <row r="23" spans="1:17" s="11" customFormat="1" ht="50.1" customHeight="1">
      <c r="A23" s="34">
        <v>1</v>
      </c>
      <c r="B23" s="34" t="s">
        <v>114</v>
      </c>
      <c r="C23" s="45" t="s">
        <v>17</v>
      </c>
      <c r="D23" s="34" t="s">
        <v>61</v>
      </c>
      <c r="E23" s="34">
        <v>13</v>
      </c>
      <c r="F23" s="46" t="s">
        <v>168</v>
      </c>
      <c r="G23" s="47"/>
      <c r="H23" s="46" t="s">
        <v>249</v>
      </c>
      <c r="I23" s="47">
        <v>1315000</v>
      </c>
      <c r="J23" s="47">
        <v>1315000</v>
      </c>
      <c r="K23" s="47">
        <v>52000</v>
      </c>
      <c r="L23" s="49"/>
      <c r="M23" s="34" t="s">
        <v>161</v>
      </c>
      <c r="N23" s="46" t="s">
        <v>213</v>
      </c>
      <c r="O23" s="34" t="s">
        <v>107</v>
      </c>
      <c r="P23" s="50" t="s">
        <v>82</v>
      </c>
      <c r="Q23" s="50" t="s">
        <v>162</v>
      </c>
    </row>
    <row r="24" spans="1:17" s="11" customFormat="1" ht="50.1" customHeight="1">
      <c r="A24" s="34">
        <v>1</v>
      </c>
      <c r="B24" s="34" t="s">
        <v>114</v>
      </c>
      <c r="C24" s="45" t="s">
        <v>72</v>
      </c>
      <c r="D24" s="34" t="s">
        <v>62</v>
      </c>
      <c r="E24" s="34">
        <v>14</v>
      </c>
      <c r="F24" s="46" t="s">
        <v>80</v>
      </c>
      <c r="G24" s="47"/>
      <c r="H24" s="46" t="s">
        <v>288</v>
      </c>
      <c r="I24" s="47">
        <v>850000</v>
      </c>
      <c r="J24" s="47">
        <v>1180000</v>
      </c>
      <c r="K24" s="47">
        <v>34000</v>
      </c>
      <c r="L24" s="49">
        <f t="shared" ref="L24:L39" si="0">(J24-I24)-K24</f>
        <v>296000</v>
      </c>
      <c r="M24" s="34" t="s">
        <v>81</v>
      </c>
      <c r="N24" s="34" t="s">
        <v>99</v>
      </c>
      <c r="O24" s="34" t="s">
        <v>107</v>
      </c>
      <c r="P24" s="50" t="s">
        <v>82</v>
      </c>
      <c r="Q24" s="50" t="s">
        <v>191</v>
      </c>
    </row>
    <row r="25" spans="1:17" s="11" customFormat="1" ht="50.1" customHeight="1">
      <c r="A25" s="34">
        <v>1</v>
      </c>
      <c r="B25" s="34" t="s">
        <v>114</v>
      </c>
      <c r="C25" s="45" t="s">
        <v>70</v>
      </c>
      <c r="D25" s="34" t="s">
        <v>62</v>
      </c>
      <c r="E25" s="34" t="s">
        <v>30</v>
      </c>
      <c r="F25" s="46" t="s">
        <v>80</v>
      </c>
      <c r="G25" s="47"/>
      <c r="H25" s="34"/>
      <c r="I25" s="47">
        <v>800000</v>
      </c>
      <c r="J25" s="47">
        <v>1180000</v>
      </c>
      <c r="K25" s="47">
        <v>36000</v>
      </c>
      <c r="L25" s="49">
        <f t="shared" si="0"/>
        <v>344000</v>
      </c>
      <c r="M25" s="34" t="s">
        <v>83</v>
      </c>
      <c r="N25" s="34" t="s">
        <v>117</v>
      </c>
      <c r="O25" s="34" t="s">
        <v>107</v>
      </c>
      <c r="P25" s="50" t="s">
        <v>82</v>
      </c>
      <c r="Q25" s="50" t="s">
        <v>191</v>
      </c>
    </row>
    <row r="26" spans="1:17" s="11" customFormat="1" ht="50.1" customHeight="1">
      <c r="A26" s="34">
        <v>1</v>
      </c>
      <c r="B26" s="34" t="s">
        <v>114</v>
      </c>
      <c r="C26" s="45" t="s">
        <v>11</v>
      </c>
      <c r="D26" s="34" t="s">
        <v>62</v>
      </c>
      <c r="E26" s="34">
        <v>15</v>
      </c>
      <c r="F26" s="46" t="s">
        <v>98</v>
      </c>
      <c r="G26" s="47"/>
      <c r="H26" s="46" t="s">
        <v>288</v>
      </c>
      <c r="I26" s="47">
        <v>850000</v>
      </c>
      <c r="J26" s="47">
        <v>1180000</v>
      </c>
      <c r="K26" s="47">
        <v>33000</v>
      </c>
      <c r="L26" s="49">
        <f t="shared" si="0"/>
        <v>297000</v>
      </c>
      <c r="M26" s="34" t="s">
        <v>81</v>
      </c>
      <c r="N26" s="34" t="s">
        <v>99</v>
      </c>
      <c r="O26" s="34"/>
      <c r="P26" s="50"/>
      <c r="Q26" s="50" t="s">
        <v>190</v>
      </c>
    </row>
    <row r="27" spans="1:17" s="11" customFormat="1" ht="50.1" customHeight="1">
      <c r="A27" s="34">
        <v>1</v>
      </c>
      <c r="B27" s="34" t="s">
        <v>114</v>
      </c>
      <c r="C27" s="45" t="s">
        <v>102</v>
      </c>
      <c r="D27" s="34" t="s">
        <v>62</v>
      </c>
      <c r="E27" s="34">
        <v>16</v>
      </c>
      <c r="F27" s="46" t="s">
        <v>101</v>
      </c>
      <c r="G27" s="47"/>
      <c r="H27" s="46" t="s">
        <v>288</v>
      </c>
      <c r="I27" s="47">
        <v>850000</v>
      </c>
      <c r="J27" s="47">
        <v>1180000</v>
      </c>
      <c r="K27" s="47">
        <v>43000</v>
      </c>
      <c r="L27" s="49">
        <f t="shared" si="0"/>
        <v>287000</v>
      </c>
      <c r="M27" s="34" t="s">
        <v>81</v>
      </c>
      <c r="N27" s="34" t="s">
        <v>106</v>
      </c>
      <c r="O27" s="34" t="s">
        <v>107</v>
      </c>
      <c r="P27" s="50" t="s">
        <v>82</v>
      </c>
      <c r="Q27" s="50" t="s">
        <v>191</v>
      </c>
    </row>
    <row r="28" spans="1:17" s="11" customFormat="1" ht="50.1" customHeight="1">
      <c r="A28" s="34">
        <v>1</v>
      </c>
      <c r="B28" s="34" t="s">
        <v>114</v>
      </c>
      <c r="C28" s="45" t="s">
        <v>7</v>
      </c>
      <c r="D28" s="34" t="s">
        <v>62</v>
      </c>
      <c r="E28" s="34">
        <v>17</v>
      </c>
      <c r="F28" s="46" t="s">
        <v>98</v>
      </c>
      <c r="G28" s="47"/>
      <c r="H28" s="46" t="s">
        <v>289</v>
      </c>
      <c r="I28" s="47">
        <v>850000</v>
      </c>
      <c r="J28" s="47">
        <v>1180000</v>
      </c>
      <c r="K28" s="47">
        <v>38000</v>
      </c>
      <c r="L28" s="49">
        <f t="shared" si="0"/>
        <v>292000</v>
      </c>
      <c r="M28" s="34" t="s">
        <v>81</v>
      </c>
      <c r="N28" s="34" t="s">
        <v>99</v>
      </c>
      <c r="O28" s="34" t="s">
        <v>107</v>
      </c>
      <c r="P28" s="61" t="s">
        <v>82</v>
      </c>
      <c r="Q28" s="50" t="s">
        <v>190</v>
      </c>
    </row>
    <row r="29" spans="1:17" s="11" customFormat="1" ht="50.1" customHeight="1">
      <c r="A29" s="34">
        <v>1</v>
      </c>
      <c r="B29" s="34" t="s">
        <v>114</v>
      </c>
      <c r="C29" s="45" t="s">
        <v>103</v>
      </c>
      <c r="D29" s="46" t="s">
        <v>62</v>
      </c>
      <c r="E29" s="46" t="s">
        <v>43</v>
      </c>
      <c r="F29" s="46" t="s">
        <v>101</v>
      </c>
      <c r="G29" s="47"/>
      <c r="H29" s="46" t="s">
        <v>288</v>
      </c>
      <c r="I29" s="47">
        <v>850000</v>
      </c>
      <c r="J29" s="47">
        <v>1180000</v>
      </c>
      <c r="K29" s="47">
        <v>6000</v>
      </c>
      <c r="L29" s="49">
        <f t="shared" si="0"/>
        <v>324000</v>
      </c>
      <c r="M29" s="34" t="s">
        <v>81</v>
      </c>
      <c r="N29" s="59" t="s">
        <v>106</v>
      </c>
      <c r="O29" s="34" t="s">
        <v>107</v>
      </c>
      <c r="P29" s="50" t="s">
        <v>82</v>
      </c>
      <c r="Q29" s="50" t="s">
        <v>191</v>
      </c>
    </row>
    <row r="30" spans="1:17" s="11" customFormat="1" ht="50.1" customHeight="1">
      <c r="A30" s="34">
        <v>1</v>
      </c>
      <c r="B30" s="34" t="s">
        <v>114</v>
      </c>
      <c r="C30" s="45" t="s">
        <v>71</v>
      </c>
      <c r="D30" s="34" t="s">
        <v>62</v>
      </c>
      <c r="E30" s="34" t="s">
        <v>31</v>
      </c>
      <c r="F30" s="46" t="s">
        <v>98</v>
      </c>
      <c r="G30" s="47"/>
      <c r="H30" s="46" t="s">
        <v>290</v>
      </c>
      <c r="I30" s="47">
        <v>850000</v>
      </c>
      <c r="J30" s="47">
        <v>1180000</v>
      </c>
      <c r="K30" s="47">
        <v>38000</v>
      </c>
      <c r="L30" s="49">
        <f t="shared" si="0"/>
        <v>292000</v>
      </c>
      <c r="M30" s="34" t="s">
        <v>81</v>
      </c>
      <c r="N30" s="34" t="s">
        <v>99</v>
      </c>
      <c r="O30" s="34" t="s">
        <v>107</v>
      </c>
      <c r="P30" s="50" t="s">
        <v>82</v>
      </c>
      <c r="Q30" s="50" t="s">
        <v>190</v>
      </c>
    </row>
    <row r="31" spans="1:17" s="11" customFormat="1" ht="50.1" customHeight="1">
      <c r="A31" s="34">
        <v>1</v>
      </c>
      <c r="B31" s="34" t="s">
        <v>114</v>
      </c>
      <c r="C31" s="45" t="s">
        <v>8</v>
      </c>
      <c r="D31" s="34" t="s">
        <v>62</v>
      </c>
      <c r="E31" s="34">
        <v>18</v>
      </c>
      <c r="F31" s="46" t="s">
        <v>98</v>
      </c>
      <c r="G31" s="47"/>
      <c r="H31" s="46" t="s">
        <v>288</v>
      </c>
      <c r="I31" s="47">
        <v>850000</v>
      </c>
      <c r="J31" s="47">
        <v>1180000</v>
      </c>
      <c r="K31" s="47">
        <v>24000</v>
      </c>
      <c r="L31" s="49">
        <f t="shared" si="0"/>
        <v>306000</v>
      </c>
      <c r="M31" s="34" t="s">
        <v>81</v>
      </c>
      <c r="N31" s="34" t="s">
        <v>99</v>
      </c>
      <c r="O31" s="34" t="s">
        <v>107</v>
      </c>
      <c r="P31" s="50" t="s">
        <v>82</v>
      </c>
      <c r="Q31" s="50" t="s">
        <v>190</v>
      </c>
    </row>
    <row r="32" spans="1:17" s="11" customFormat="1" ht="50.1" customHeight="1">
      <c r="A32" s="34">
        <v>1</v>
      </c>
      <c r="B32" s="34" t="s">
        <v>114</v>
      </c>
      <c r="C32" s="45" t="s">
        <v>72</v>
      </c>
      <c r="D32" s="34" t="s">
        <v>63</v>
      </c>
      <c r="E32" s="34">
        <v>20</v>
      </c>
      <c r="F32" s="46" t="s">
        <v>80</v>
      </c>
      <c r="G32" s="47"/>
      <c r="H32" s="46" t="s">
        <v>288</v>
      </c>
      <c r="I32" s="47">
        <v>850000</v>
      </c>
      <c r="J32" s="47">
        <v>1150000</v>
      </c>
      <c r="K32" s="47">
        <v>45000</v>
      </c>
      <c r="L32" s="49">
        <f t="shared" si="0"/>
        <v>255000</v>
      </c>
      <c r="M32" s="34" t="s">
        <v>81</v>
      </c>
      <c r="N32" s="34" t="s">
        <v>97</v>
      </c>
      <c r="O32" s="34" t="s">
        <v>107</v>
      </c>
      <c r="P32" s="50" t="s">
        <v>82</v>
      </c>
      <c r="Q32" s="50" t="s">
        <v>191</v>
      </c>
    </row>
    <row r="33" spans="1:17" s="11" customFormat="1" ht="50.1" customHeight="1">
      <c r="A33" s="34">
        <v>1</v>
      </c>
      <c r="B33" s="34" t="s">
        <v>114</v>
      </c>
      <c r="C33" s="45" t="s">
        <v>70</v>
      </c>
      <c r="D33" s="34" t="s">
        <v>63</v>
      </c>
      <c r="E33" s="34" t="s">
        <v>32</v>
      </c>
      <c r="F33" s="46" t="s">
        <v>80</v>
      </c>
      <c r="G33" s="47"/>
      <c r="H33" s="46" t="s">
        <v>288</v>
      </c>
      <c r="I33" s="47">
        <v>850000</v>
      </c>
      <c r="J33" s="47">
        <v>1150000</v>
      </c>
      <c r="K33" s="47">
        <v>45000</v>
      </c>
      <c r="L33" s="49">
        <f t="shared" si="0"/>
        <v>255000</v>
      </c>
      <c r="M33" s="34" t="s">
        <v>81</v>
      </c>
      <c r="N33" s="34" t="s">
        <v>97</v>
      </c>
      <c r="O33" s="34" t="s">
        <v>107</v>
      </c>
      <c r="P33" s="50" t="s">
        <v>82</v>
      </c>
      <c r="Q33" s="50" t="s">
        <v>191</v>
      </c>
    </row>
    <row r="34" spans="1:17" s="11" customFormat="1" ht="50.1" customHeight="1">
      <c r="A34" s="34">
        <v>1</v>
      </c>
      <c r="B34" s="34" t="s">
        <v>114</v>
      </c>
      <c r="C34" s="45" t="s">
        <v>11</v>
      </c>
      <c r="D34" s="34" t="s">
        <v>63</v>
      </c>
      <c r="E34" s="34">
        <v>21</v>
      </c>
      <c r="F34" s="46" t="s">
        <v>98</v>
      </c>
      <c r="G34" s="47"/>
      <c r="H34" s="46" t="s">
        <v>25</v>
      </c>
      <c r="I34" s="47">
        <v>850000</v>
      </c>
      <c r="J34" s="47">
        <v>1150000</v>
      </c>
      <c r="K34" s="47">
        <v>40000</v>
      </c>
      <c r="L34" s="49">
        <f t="shared" si="0"/>
        <v>260000</v>
      </c>
      <c r="M34" s="34" t="s">
        <v>81</v>
      </c>
      <c r="N34" s="34" t="s">
        <v>100</v>
      </c>
      <c r="O34" s="34" t="s">
        <v>107</v>
      </c>
      <c r="P34" s="50" t="s">
        <v>85</v>
      </c>
      <c r="Q34" s="50" t="s">
        <v>190</v>
      </c>
    </row>
    <row r="35" spans="1:17" s="11" customFormat="1" ht="50.1" customHeight="1">
      <c r="A35" s="34">
        <v>1</v>
      </c>
      <c r="B35" s="34" t="s">
        <v>114</v>
      </c>
      <c r="C35" s="45" t="s">
        <v>73</v>
      </c>
      <c r="D35" s="34" t="s">
        <v>63</v>
      </c>
      <c r="E35" s="34">
        <v>22</v>
      </c>
      <c r="F35" s="46" t="s">
        <v>101</v>
      </c>
      <c r="G35" s="47"/>
      <c r="H35" s="46" t="s">
        <v>288</v>
      </c>
      <c r="I35" s="47">
        <v>850000</v>
      </c>
      <c r="J35" s="47">
        <v>1150000</v>
      </c>
      <c r="K35" s="47">
        <v>52000</v>
      </c>
      <c r="L35" s="49">
        <f t="shared" si="0"/>
        <v>248000</v>
      </c>
      <c r="M35" s="34" t="s">
        <v>81</v>
      </c>
      <c r="N35" s="34" t="s">
        <v>106</v>
      </c>
      <c r="O35" s="34" t="s">
        <v>107</v>
      </c>
      <c r="P35" s="50" t="s">
        <v>86</v>
      </c>
      <c r="Q35" s="50" t="s">
        <v>191</v>
      </c>
    </row>
    <row r="36" spans="1:17" s="11" customFormat="1" ht="50.1" customHeight="1">
      <c r="A36" s="34">
        <v>1</v>
      </c>
      <c r="B36" s="34" t="s">
        <v>114</v>
      </c>
      <c r="C36" s="45" t="s">
        <v>7</v>
      </c>
      <c r="D36" s="34" t="s">
        <v>63</v>
      </c>
      <c r="E36" s="34">
        <v>23</v>
      </c>
      <c r="F36" s="46" t="s">
        <v>98</v>
      </c>
      <c r="G36" s="47"/>
      <c r="H36" s="46" t="s">
        <v>288</v>
      </c>
      <c r="I36" s="47">
        <v>850000</v>
      </c>
      <c r="J36" s="47">
        <v>1150000</v>
      </c>
      <c r="K36" s="47">
        <v>49000</v>
      </c>
      <c r="L36" s="49">
        <f t="shared" si="0"/>
        <v>251000</v>
      </c>
      <c r="M36" s="34" t="s">
        <v>81</v>
      </c>
      <c r="N36" s="34" t="s">
        <v>100</v>
      </c>
      <c r="O36" s="34" t="s">
        <v>107</v>
      </c>
      <c r="P36" s="34" t="s">
        <v>82</v>
      </c>
      <c r="Q36" s="50" t="s">
        <v>190</v>
      </c>
    </row>
    <row r="37" spans="1:17" s="11" customFormat="1" ht="50.1" customHeight="1">
      <c r="A37" s="34">
        <v>1</v>
      </c>
      <c r="B37" s="34" t="s">
        <v>114</v>
      </c>
      <c r="C37" s="45" t="s">
        <v>21</v>
      </c>
      <c r="D37" s="34" t="s">
        <v>63</v>
      </c>
      <c r="E37" s="34" t="s">
        <v>34</v>
      </c>
      <c r="F37" s="46" t="s">
        <v>109</v>
      </c>
      <c r="G37" s="47"/>
      <c r="H37" s="46" t="s">
        <v>289</v>
      </c>
      <c r="I37" s="47">
        <v>850000</v>
      </c>
      <c r="J37" s="47">
        <v>1150000</v>
      </c>
      <c r="K37" s="47">
        <v>42000</v>
      </c>
      <c r="L37" s="49">
        <f t="shared" si="0"/>
        <v>258000</v>
      </c>
      <c r="M37" s="34" t="s">
        <v>81</v>
      </c>
      <c r="N37" s="34" t="s">
        <v>110</v>
      </c>
      <c r="O37" s="34" t="s">
        <v>107</v>
      </c>
      <c r="P37" s="50" t="s">
        <v>86</v>
      </c>
      <c r="Q37" s="50" t="s">
        <v>157</v>
      </c>
    </row>
    <row r="38" spans="1:17" s="11" customFormat="1" ht="50.1" customHeight="1">
      <c r="A38" s="34">
        <v>1</v>
      </c>
      <c r="B38" s="34" t="s">
        <v>114</v>
      </c>
      <c r="C38" s="45" t="s">
        <v>71</v>
      </c>
      <c r="D38" s="34" t="s">
        <v>63</v>
      </c>
      <c r="E38" s="34" t="s">
        <v>33</v>
      </c>
      <c r="F38" s="46" t="s">
        <v>98</v>
      </c>
      <c r="G38" s="47"/>
      <c r="H38" s="46" t="s">
        <v>290</v>
      </c>
      <c r="I38" s="47">
        <v>850000</v>
      </c>
      <c r="J38" s="47">
        <v>1150000</v>
      </c>
      <c r="K38" s="47">
        <v>53000</v>
      </c>
      <c r="L38" s="49">
        <f t="shared" si="0"/>
        <v>247000</v>
      </c>
      <c r="M38" s="34" t="s">
        <v>81</v>
      </c>
      <c r="N38" s="34" t="s">
        <v>100</v>
      </c>
      <c r="O38" s="34" t="s">
        <v>107</v>
      </c>
      <c r="P38" s="50" t="s">
        <v>82</v>
      </c>
      <c r="Q38" s="50" t="s">
        <v>190</v>
      </c>
    </row>
    <row r="39" spans="1:17" s="11" customFormat="1" ht="50.1" customHeight="1">
      <c r="A39" s="34">
        <v>1</v>
      </c>
      <c r="B39" s="34" t="s">
        <v>114</v>
      </c>
      <c r="C39" s="45" t="s">
        <v>8</v>
      </c>
      <c r="D39" s="34" t="s">
        <v>63</v>
      </c>
      <c r="E39" s="34">
        <v>24</v>
      </c>
      <c r="F39" s="46" t="s">
        <v>98</v>
      </c>
      <c r="G39" s="47"/>
      <c r="H39" s="46" t="s">
        <v>291</v>
      </c>
      <c r="I39" s="47">
        <v>850000</v>
      </c>
      <c r="J39" s="47">
        <v>1150000</v>
      </c>
      <c r="K39" s="47">
        <v>50000</v>
      </c>
      <c r="L39" s="49">
        <f t="shared" si="0"/>
        <v>250000</v>
      </c>
      <c r="M39" s="34" t="s">
        <v>83</v>
      </c>
      <c r="N39" s="34" t="s">
        <v>99</v>
      </c>
      <c r="O39" s="34" t="s">
        <v>107</v>
      </c>
      <c r="P39" s="50" t="s">
        <v>82</v>
      </c>
      <c r="Q39" s="50" t="s">
        <v>191</v>
      </c>
    </row>
    <row r="40" spans="1:17" s="11" customFormat="1" ht="50.1" customHeight="1">
      <c r="A40" s="34">
        <v>1</v>
      </c>
      <c r="B40" s="34" t="s">
        <v>137</v>
      </c>
      <c r="C40" s="45" t="s">
        <v>77</v>
      </c>
      <c r="D40" s="34" t="s">
        <v>60</v>
      </c>
      <c r="E40" s="34">
        <v>26</v>
      </c>
      <c r="F40" s="47" t="s">
        <v>276</v>
      </c>
      <c r="G40" s="47"/>
      <c r="H40" s="46"/>
      <c r="I40" s="47"/>
      <c r="J40" s="47">
        <v>105000</v>
      </c>
      <c r="K40" s="34"/>
      <c r="L40" s="34"/>
      <c r="M40" s="34" t="s">
        <v>160</v>
      </c>
      <c r="N40" s="34"/>
      <c r="O40" s="50"/>
      <c r="P40" s="50" t="s">
        <v>82</v>
      </c>
      <c r="Q40" s="50" t="s">
        <v>162</v>
      </c>
    </row>
    <row r="41" spans="1:17" s="90" customFormat="1" ht="50.1" customHeight="1">
      <c r="A41" s="48"/>
      <c r="B41" s="48"/>
      <c r="C41" s="87" t="s">
        <v>77</v>
      </c>
      <c r="D41" s="48" t="s">
        <v>61</v>
      </c>
      <c r="E41" s="48">
        <v>27</v>
      </c>
      <c r="F41" s="49"/>
      <c r="G41" s="49"/>
      <c r="H41" s="88"/>
      <c r="I41" s="49"/>
      <c r="J41" s="49"/>
      <c r="K41" s="48"/>
      <c r="L41" s="48"/>
      <c r="M41" s="48"/>
      <c r="N41" s="48"/>
      <c r="O41" s="89"/>
      <c r="P41" s="89"/>
      <c r="Q41" s="91"/>
    </row>
    <row r="42" spans="1:17" s="11" customFormat="1" ht="50.1" customHeight="1">
      <c r="A42" s="34">
        <v>1</v>
      </c>
      <c r="B42" s="34" t="s">
        <v>174</v>
      </c>
      <c r="C42" s="45" t="s">
        <v>77</v>
      </c>
      <c r="D42" s="34" t="s">
        <v>62</v>
      </c>
      <c r="E42" s="34">
        <v>28</v>
      </c>
      <c r="F42" s="47" t="s">
        <v>169</v>
      </c>
      <c r="G42" s="47"/>
      <c r="H42" s="46" t="s">
        <v>288</v>
      </c>
      <c r="I42" s="47">
        <v>68000</v>
      </c>
      <c r="J42" s="47">
        <v>68000</v>
      </c>
      <c r="K42" s="34"/>
      <c r="L42" s="48"/>
      <c r="M42" s="34" t="s">
        <v>140</v>
      </c>
      <c r="N42" s="34" t="s">
        <v>175</v>
      </c>
      <c r="O42" s="50" t="s">
        <v>107</v>
      </c>
      <c r="P42" s="50" t="s">
        <v>82</v>
      </c>
      <c r="Q42" s="50" t="s">
        <v>191</v>
      </c>
    </row>
    <row r="43" spans="1:17" s="11" customFormat="1" ht="50.1" customHeight="1">
      <c r="A43" s="34">
        <v>1</v>
      </c>
      <c r="B43" s="34" t="s">
        <v>174</v>
      </c>
      <c r="C43" s="45" t="s">
        <v>77</v>
      </c>
      <c r="D43" s="34" t="s">
        <v>63</v>
      </c>
      <c r="E43" s="34">
        <v>29</v>
      </c>
      <c r="F43" s="47" t="s">
        <v>169</v>
      </c>
      <c r="G43" s="47"/>
      <c r="H43" s="46" t="s">
        <v>289</v>
      </c>
      <c r="I43" s="47">
        <v>66000</v>
      </c>
      <c r="J43" s="47">
        <v>66000</v>
      </c>
      <c r="K43" s="34"/>
      <c r="L43" s="48"/>
      <c r="M43" s="34" t="s">
        <v>140</v>
      </c>
      <c r="N43" s="34" t="s">
        <v>175</v>
      </c>
      <c r="O43" s="50" t="s">
        <v>107</v>
      </c>
      <c r="P43" s="50" t="s">
        <v>82</v>
      </c>
      <c r="Q43" s="50" t="s">
        <v>191</v>
      </c>
    </row>
    <row r="44" spans="1:17" s="11" customFormat="1" ht="32.25" customHeight="1">
      <c r="A44" s="34">
        <v>1</v>
      </c>
      <c r="B44" s="34" t="s">
        <v>234</v>
      </c>
      <c r="C44" s="45" t="s">
        <v>78</v>
      </c>
      <c r="D44" s="34" t="s">
        <v>60</v>
      </c>
      <c r="E44" s="34">
        <v>30</v>
      </c>
      <c r="F44" s="47" t="s">
        <v>169</v>
      </c>
      <c r="G44" s="47"/>
      <c r="H44" s="46" t="s">
        <v>292</v>
      </c>
      <c r="I44" s="47">
        <v>1200</v>
      </c>
      <c r="J44" s="47">
        <v>1200</v>
      </c>
      <c r="K44" s="34"/>
      <c r="L44" s="48"/>
      <c r="M44" s="34" t="s">
        <v>160</v>
      </c>
      <c r="N44" s="34" t="s">
        <v>254</v>
      </c>
      <c r="O44" s="50" t="s">
        <v>107</v>
      </c>
      <c r="P44" s="50" t="s">
        <v>82</v>
      </c>
      <c r="Q44" s="50" t="s">
        <v>162</v>
      </c>
    </row>
    <row r="45" spans="1:17" s="11" customFormat="1" ht="50.1" customHeight="1">
      <c r="A45" s="34">
        <v>1</v>
      </c>
      <c r="B45" s="34" t="s">
        <v>137</v>
      </c>
      <c r="C45" s="45" t="s">
        <v>78</v>
      </c>
      <c r="D45" s="34" t="s">
        <v>61</v>
      </c>
      <c r="E45" s="34">
        <v>31</v>
      </c>
      <c r="F45" s="47" t="s">
        <v>277</v>
      </c>
      <c r="G45" s="47"/>
      <c r="H45" s="46"/>
      <c r="I45" s="47"/>
      <c r="J45" s="47"/>
      <c r="K45" s="34"/>
      <c r="L45" s="34"/>
      <c r="M45" s="34" t="s">
        <v>140</v>
      </c>
      <c r="N45" s="34"/>
      <c r="O45" s="50"/>
      <c r="P45" s="50" t="s">
        <v>82</v>
      </c>
      <c r="Q45" s="50" t="s">
        <v>278</v>
      </c>
    </row>
    <row r="46" spans="1:17" s="11" customFormat="1" ht="50.1" customHeight="1">
      <c r="A46" s="34">
        <v>1</v>
      </c>
      <c r="B46" s="34" t="s">
        <v>174</v>
      </c>
      <c r="C46" s="45" t="s">
        <v>64</v>
      </c>
      <c r="D46" s="34" t="s">
        <v>62</v>
      </c>
      <c r="E46" s="34">
        <v>32</v>
      </c>
      <c r="F46" s="47" t="s">
        <v>169</v>
      </c>
      <c r="G46" s="47"/>
      <c r="H46" s="46" t="s">
        <v>288</v>
      </c>
      <c r="I46" s="47">
        <v>1000</v>
      </c>
      <c r="J46" s="47">
        <v>1000</v>
      </c>
      <c r="K46" s="34"/>
      <c r="L46" s="48"/>
      <c r="M46" s="47" t="s">
        <v>170</v>
      </c>
      <c r="N46" s="34" t="s">
        <v>177</v>
      </c>
      <c r="O46" s="50" t="s">
        <v>107</v>
      </c>
      <c r="P46" s="50" t="s">
        <v>82</v>
      </c>
      <c r="Q46" s="50" t="s">
        <v>191</v>
      </c>
    </row>
    <row r="47" spans="1:17" s="11" customFormat="1" ht="50.1" customHeight="1">
      <c r="A47" s="34">
        <v>1</v>
      </c>
      <c r="B47" s="34" t="s">
        <v>174</v>
      </c>
      <c r="C47" s="45" t="s">
        <v>64</v>
      </c>
      <c r="D47" s="34" t="s">
        <v>63</v>
      </c>
      <c r="E47" s="34">
        <v>33</v>
      </c>
      <c r="F47" s="47" t="s">
        <v>169</v>
      </c>
      <c r="G47" s="47"/>
      <c r="H47" s="46" t="s">
        <v>289</v>
      </c>
      <c r="I47" s="47">
        <v>1000</v>
      </c>
      <c r="J47" s="47">
        <v>1000</v>
      </c>
      <c r="K47" s="34"/>
      <c r="L47" s="48"/>
      <c r="M47" s="47" t="s">
        <v>170</v>
      </c>
      <c r="N47" s="34" t="s">
        <v>177</v>
      </c>
      <c r="O47" s="50" t="s">
        <v>107</v>
      </c>
      <c r="P47" s="50" t="s">
        <v>82</v>
      </c>
      <c r="Q47" s="50" t="s">
        <v>191</v>
      </c>
    </row>
    <row r="48" spans="1:17" s="15" customFormat="1" ht="50.1" customHeight="1">
      <c r="A48" s="34">
        <v>1</v>
      </c>
      <c r="B48" s="34" t="s">
        <v>114</v>
      </c>
      <c r="C48" s="45" t="s">
        <v>141</v>
      </c>
      <c r="D48" s="34" t="s">
        <v>66</v>
      </c>
      <c r="E48" s="34">
        <v>34</v>
      </c>
      <c r="F48" s="46" t="s">
        <v>202</v>
      </c>
      <c r="G48" s="47"/>
      <c r="H48" s="46" t="s">
        <v>284</v>
      </c>
      <c r="I48" s="47">
        <v>1140000</v>
      </c>
      <c r="J48" s="47">
        <v>1140000</v>
      </c>
      <c r="K48" s="47">
        <v>37000</v>
      </c>
      <c r="L48" s="49"/>
      <c r="M48" s="34" t="s">
        <v>138</v>
      </c>
      <c r="N48" s="34" t="s">
        <v>253</v>
      </c>
      <c r="O48" s="34" t="s">
        <v>107</v>
      </c>
      <c r="P48" s="50" t="s">
        <v>82</v>
      </c>
      <c r="Q48" s="50" t="s">
        <v>157</v>
      </c>
    </row>
    <row r="49" spans="1:17" s="11" customFormat="1" ht="50.1" customHeight="1">
      <c r="A49" s="34">
        <v>1</v>
      </c>
      <c r="B49" s="34" t="s">
        <v>114</v>
      </c>
      <c r="C49" s="45" t="s">
        <v>142</v>
      </c>
      <c r="D49" s="34" t="s">
        <v>66</v>
      </c>
      <c r="E49" s="34" t="s">
        <v>143</v>
      </c>
      <c r="F49" s="46" t="s">
        <v>189</v>
      </c>
      <c r="G49" s="47"/>
      <c r="H49" s="46" t="s">
        <v>285</v>
      </c>
      <c r="I49" s="47">
        <v>1120000</v>
      </c>
      <c r="J49" s="47">
        <v>1120000</v>
      </c>
      <c r="K49" s="47">
        <v>38000</v>
      </c>
      <c r="L49" s="49"/>
      <c r="M49" s="34" t="s">
        <v>138</v>
      </c>
      <c r="N49" s="34" t="s">
        <v>193</v>
      </c>
      <c r="O49" s="34" t="s">
        <v>107</v>
      </c>
      <c r="P49" s="50" t="s">
        <v>82</v>
      </c>
      <c r="Q49" s="50" t="s">
        <v>157</v>
      </c>
    </row>
    <row r="50" spans="1:17" s="11" customFormat="1" ht="50.1" customHeight="1">
      <c r="A50" s="34">
        <v>1</v>
      </c>
      <c r="B50" s="34" t="s">
        <v>114</v>
      </c>
      <c r="C50" s="45" t="s">
        <v>12</v>
      </c>
      <c r="D50" s="34" t="s">
        <v>66</v>
      </c>
      <c r="E50" s="34" t="s">
        <v>144</v>
      </c>
      <c r="F50" s="46" t="s">
        <v>189</v>
      </c>
      <c r="G50" s="47"/>
      <c r="H50" s="46" t="s">
        <v>245</v>
      </c>
      <c r="I50" s="47">
        <f>J50-K50</f>
        <v>1098000</v>
      </c>
      <c r="J50" s="47">
        <v>1140000</v>
      </c>
      <c r="K50" s="47">
        <v>42000</v>
      </c>
      <c r="L50" s="49"/>
      <c r="M50" s="34" t="s">
        <v>138</v>
      </c>
      <c r="N50" s="34" t="s">
        <v>237</v>
      </c>
      <c r="O50" s="34" t="s">
        <v>107</v>
      </c>
      <c r="P50" s="50" t="s">
        <v>82</v>
      </c>
      <c r="Q50" s="50" t="s">
        <v>157</v>
      </c>
    </row>
    <row r="51" spans="1:17" s="11" customFormat="1" ht="50.1" customHeight="1">
      <c r="A51" s="34">
        <v>1</v>
      </c>
      <c r="B51" s="34" t="s">
        <v>114</v>
      </c>
      <c r="C51" s="45" t="s">
        <v>145</v>
      </c>
      <c r="D51" s="34" t="s">
        <v>66</v>
      </c>
      <c r="E51" s="34" t="s">
        <v>146</v>
      </c>
      <c r="F51" s="46" t="s">
        <v>178</v>
      </c>
      <c r="G51" s="47"/>
      <c r="H51" s="46" t="s">
        <v>250</v>
      </c>
      <c r="I51" s="47">
        <v>1000000</v>
      </c>
      <c r="J51" s="47">
        <v>1120000</v>
      </c>
      <c r="K51" s="47">
        <v>37000</v>
      </c>
      <c r="L51" s="49"/>
      <c r="M51" s="46" t="s">
        <v>138</v>
      </c>
      <c r="N51" s="34" t="s">
        <v>232</v>
      </c>
      <c r="O51" s="34" t="s">
        <v>107</v>
      </c>
      <c r="P51" s="50" t="s">
        <v>82</v>
      </c>
      <c r="Q51" s="50" t="s">
        <v>162</v>
      </c>
    </row>
    <row r="52" spans="1:17" s="11" customFormat="1" ht="50.1" customHeight="1">
      <c r="A52" s="34">
        <v>1</v>
      </c>
      <c r="B52" s="34" t="s">
        <v>114</v>
      </c>
      <c r="C52" s="45" t="s">
        <v>21</v>
      </c>
      <c r="D52" s="34" t="s">
        <v>66</v>
      </c>
      <c r="E52" s="34" t="s">
        <v>147</v>
      </c>
      <c r="F52" s="46" t="s">
        <v>179</v>
      </c>
      <c r="G52" s="47"/>
      <c r="H52" s="46" t="s">
        <v>249</v>
      </c>
      <c r="I52" s="47">
        <v>1110000</v>
      </c>
      <c r="J52" s="47">
        <v>1120000</v>
      </c>
      <c r="K52" s="47">
        <v>39000</v>
      </c>
      <c r="L52" s="49"/>
      <c r="M52" s="34" t="s">
        <v>138</v>
      </c>
      <c r="N52" s="34" t="s">
        <v>187</v>
      </c>
      <c r="O52" s="34" t="s">
        <v>107</v>
      </c>
      <c r="P52" s="50"/>
      <c r="Q52" s="50" t="s">
        <v>157</v>
      </c>
    </row>
    <row r="53" spans="1:17" s="11" customFormat="1" ht="50.1" customHeight="1">
      <c r="A53" s="34">
        <v>1</v>
      </c>
      <c r="B53" s="34" t="s">
        <v>114</v>
      </c>
      <c r="C53" s="45" t="s">
        <v>171</v>
      </c>
      <c r="D53" s="34" t="s">
        <v>66</v>
      </c>
      <c r="E53" s="34" t="s">
        <v>148</v>
      </c>
      <c r="F53" s="46" t="s">
        <v>172</v>
      </c>
      <c r="G53" s="47"/>
      <c r="H53" s="46" t="s">
        <v>251</v>
      </c>
      <c r="I53" s="47">
        <v>1125000</v>
      </c>
      <c r="J53" s="47">
        <v>1125000</v>
      </c>
      <c r="K53" s="47">
        <v>40000</v>
      </c>
      <c r="L53" s="49"/>
      <c r="M53" s="46" t="s">
        <v>138</v>
      </c>
      <c r="N53" s="34" t="s">
        <v>227</v>
      </c>
      <c r="O53" s="34" t="s">
        <v>107</v>
      </c>
      <c r="P53" s="50" t="s">
        <v>82</v>
      </c>
      <c r="Q53" s="50"/>
    </row>
    <row r="54" spans="1:17" s="11" customFormat="1" ht="50.1" customHeight="1">
      <c r="A54" s="34">
        <v>1</v>
      </c>
      <c r="B54" s="34" t="s">
        <v>114</v>
      </c>
      <c r="C54" s="45" t="s">
        <v>11</v>
      </c>
      <c r="D54" s="34" t="s">
        <v>66</v>
      </c>
      <c r="E54" s="34" t="s">
        <v>149</v>
      </c>
      <c r="F54" s="46" t="s">
        <v>235</v>
      </c>
      <c r="G54" s="47"/>
      <c r="H54" s="46" t="s">
        <v>252</v>
      </c>
      <c r="I54" s="47">
        <v>1190000</v>
      </c>
      <c r="J54" s="47">
        <v>1190000</v>
      </c>
      <c r="K54" s="47">
        <v>40000</v>
      </c>
      <c r="L54" s="49"/>
      <c r="M54" s="34" t="s">
        <v>161</v>
      </c>
      <c r="N54" s="34" t="s">
        <v>241</v>
      </c>
      <c r="O54" s="34" t="s">
        <v>107</v>
      </c>
      <c r="P54" s="50" t="s">
        <v>82</v>
      </c>
      <c r="Q54" s="50" t="s">
        <v>162</v>
      </c>
    </row>
    <row r="55" spans="1:17" s="90" customFormat="1" ht="50.1" customHeight="1">
      <c r="A55" s="48"/>
      <c r="B55" s="48"/>
      <c r="C55" s="87" t="s">
        <v>155</v>
      </c>
      <c r="D55" s="48" t="s">
        <v>66</v>
      </c>
      <c r="E55" s="48" t="s">
        <v>154</v>
      </c>
      <c r="F55" s="88"/>
      <c r="G55" s="49"/>
      <c r="H55" s="88"/>
      <c r="I55" s="49"/>
      <c r="J55" s="49"/>
      <c r="K55" s="49"/>
      <c r="L55" s="49"/>
      <c r="M55" s="48"/>
      <c r="N55" s="48"/>
      <c r="O55" s="48"/>
      <c r="P55" s="89"/>
      <c r="Q55" s="89"/>
    </row>
    <row r="56" spans="1:17" s="11" customFormat="1" ht="50.1" customHeight="1">
      <c r="A56" s="34">
        <v>1</v>
      </c>
      <c r="B56" s="34" t="s">
        <v>114</v>
      </c>
      <c r="C56" s="45" t="s">
        <v>150</v>
      </c>
      <c r="D56" s="34" t="s">
        <v>66</v>
      </c>
      <c r="E56" s="34" t="s">
        <v>151</v>
      </c>
      <c r="F56" s="46" t="s">
        <v>169</v>
      </c>
      <c r="G56" s="47"/>
      <c r="H56" s="46" t="s">
        <v>250</v>
      </c>
      <c r="I56" s="47">
        <v>1000000</v>
      </c>
      <c r="J56" s="47">
        <v>1120000</v>
      </c>
      <c r="K56" s="47">
        <v>40000</v>
      </c>
      <c r="L56" s="49"/>
      <c r="M56" s="34"/>
      <c r="N56" s="34" t="s">
        <v>231</v>
      </c>
      <c r="O56" s="34" t="s">
        <v>107</v>
      </c>
      <c r="P56" s="50" t="s">
        <v>82</v>
      </c>
      <c r="Q56" s="50" t="s">
        <v>162</v>
      </c>
    </row>
    <row r="57" spans="1:17" s="11" customFormat="1" ht="50.1" customHeight="1">
      <c r="A57" s="34">
        <v>1</v>
      </c>
      <c r="B57" s="34" t="s">
        <v>137</v>
      </c>
      <c r="C57" s="45" t="s">
        <v>184</v>
      </c>
      <c r="D57" s="34" t="s">
        <v>66</v>
      </c>
      <c r="E57" s="34" t="s">
        <v>183</v>
      </c>
      <c r="F57" s="46" t="s">
        <v>179</v>
      </c>
      <c r="G57" s="47"/>
      <c r="H57" s="46"/>
      <c r="I57" s="47">
        <v>1000</v>
      </c>
      <c r="J57" s="47">
        <v>1000</v>
      </c>
      <c r="K57" s="47"/>
      <c r="L57" s="49"/>
      <c r="M57" s="34" t="s">
        <v>160</v>
      </c>
      <c r="N57" s="34"/>
      <c r="O57" s="34"/>
      <c r="P57" s="50"/>
      <c r="Q57" s="50" t="s">
        <v>160</v>
      </c>
    </row>
    <row r="58" spans="1:17" s="11" customFormat="1" ht="50.1" customHeight="1" thickBot="1">
      <c r="A58" s="51">
        <v>1</v>
      </c>
      <c r="B58" s="51" t="s">
        <v>114</v>
      </c>
      <c r="C58" s="52" t="s">
        <v>152</v>
      </c>
      <c r="D58" s="51" t="s">
        <v>66</v>
      </c>
      <c r="E58" s="51" t="s">
        <v>153</v>
      </c>
      <c r="F58" s="53" t="s">
        <v>218</v>
      </c>
      <c r="G58" s="54"/>
      <c r="H58" s="53" t="s">
        <v>244</v>
      </c>
      <c r="I58" s="54">
        <v>1140000</v>
      </c>
      <c r="J58" s="54">
        <v>1140000</v>
      </c>
      <c r="K58" s="54">
        <v>41000</v>
      </c>
      <c r="L58" s="62"/>
      <c r="M58" s="51" t="s">
        <v>138</v>
      </c>
      <c r="N58" s="34" t="s">
        <v>229</v>
      </c>
      <c r="O58" s="51" t="s">
        <v>107</v>
      </c>
      <c r="P58" s="56" t="s">
        <v>82</v>
      </c>
      <c r="Q58" s="50" t="s">
        <v>157</v>
      </c>
    </row>
    <row r="59" spans="1:17" s="83" customFormat="1" ht="50.1" customHeight="1" thickBot="1">
      <c r="A59" s="23">
        <f>SUM(A2:A58)</f>
        <v>55</v>
      </c>
      <c r="B59" s="117" t="s">
        <v>115</v>
      </c>
      <c r="C59" s="117"/>
      <c r="D59" s="23"/>
      <c r="E59" s="23"/>
      <c r="F59" s="24"/>
      <c r="G59" s="24"/>
      <c r="H59" s="25"/>
      <c r="I59" s="25">
        <f t="shared" ref="I59:J59" si="1">SUM(I2:I58)</f>
        <v>45281200</v>
      </c>
      <c r="J59" s="25">
        <f t="shared" si="1"/>
        <v>52935200</v>
      </c>
      <c r="K59" s="71"/>
      <c r="L59" s="71"/>
      <c r="M59" s="71"/>
      <c r="N59" s="72"/>
      <c r="O59" s="27"/>
      <c r="P59" s="26"/>
      <c r="Q59" s="26"/>
    </row>
    <row r="60" spans="1:17" s="83" customFormat="1" ht="50.1" customHeight="1" thickBot="1">
      <c r="A60" s="23">
        <f>SUM(A2:A6,A8:A13,A15:A20,A23:A39,A48:A54,A56,A58)</f>
        <v>43</v>
      </c>
      <c r="B60" s="118" t="s">
        <v>114</v>
      </c>
      <c r="C60" s="118"/>
      <c r="D60" s="31"/>
      <c r="E60" s="31"/>
      <c r="F60" s="20"/>
      <c r="G60" s="20"/>
      <c r="H60" s="81"/>
      <c r="I60" s="25">
        <f t="shared" ref="I60" si="2">SUM(I2:I6,I8:I13,I15:I20,I23:I39,I48:I54,I56,I58)</f>
        <v>44898000</v>
      </c>
      <c r="J60" s="25">
        <f>SUM(J2:J6,J8:J13,J15:J20,J23:J39,J48:J54,J56,J58)</f>
        <v>52520000</v>
      </c>
      <c r="K60" s="70"/>
      <c r="L60" s="70"/>
      <c r="M60" s="73"/>
      <c r="N60" s="74"/>
      <c r="O60" s="21"/>
      <c r="P60" s="22"/>
      <c r="Q60" s="22"/>
    </row>
    <row r="61" spans="1:17" s="83" customFormat="1" ht="50.1" customHeight="1" thickBot="1">
      <c r="A61" s="23">
        <f>SUM(A21,A57)</f>
        <v>2</v>
      </c>
      <c r="B61" s="118" t="s">
        <v>137</v>
      </c>
      <c r="C61" s="118"/>
      <c r="D61" s="31"/>
      <c r="E61" s="31"/>
      <c r="F61" s="20"/>
      <c r="G61" s="20"/>
      <c r="H61" s="81"/>
      <c r="I61" s="25">
        <f t="shared" ref="I61:J61" si="3">SUM(I21,I57)</f>
        <v>31000</v>
      </c>
      <c r="J61" s="25">
        <f t="shared" si="3"/>
        <v>31000</v>
      </c>
      <c r="K61" s="70"/>
      <c r="L61" s="70">
        <f>J61+J62</f>
        <v>310200</v>
      </c>
      <c r="M61" s="75"/>
      <c r="N61" s="76"/>
      <c r="O61" s="21"/>
      <c r="P61" s="22"/>
      <c r="Q61" s="22"/>
    </row>
    <row r="62" spans="1:17" s="83" customFormat="1" ht="50.1" customHeight="1" thickBot="1">
      <c r="A62" s="23">
        <f>SUM(A7,A14,A42:A44,A46:A47)</f>
        <v>7</v>
      </c>
      <c r="B62" s="118" t="s">
        <v>174</v>
      </c>
      <c r="C62" s="118"/>
      <c r="D62" s="31"/>
      <c r="E62" s="31"/>
      <c r="F62" s="20"/>
      <c r="G62" s="20"/>
      <c r="H62" s="81"/>
      <c r="I62" s="25">
        <f t="shared" ref="I62:J62" si="4">SUM(I7,I14,I42:I44,I46:I47)</f>
        <v>279200</v>
      </c>
      <c r="J62" s="25">
        <f t="shared" si="4"/>
        <v>279200</v>
      </c>
      <c r="K62" s="70"/>
      <c r="L62" s="70"/>
      <c r="M62" s="75"/>
      <c r="N62" s="77"/>
      <c r="O62" s="21"/>
      <c r="P62" s="22"/>
      <c r="Q62" s="22"/>
    </row>
    <row r="63" spans="1:17" s="83" customFormat="1" ht="50.1" customHeight="1" thickBot="1">
      <c r="A63" s="31">
        <f>SUM(A60:A62)</f>
        <v>52</v>
      </c>
      <c r="B63" s="118" t="s">
        <v>115</v>
      </c>
      <c r="C63" s="118"/>
      <c r="D63" s="31"/>
      <c r="E63" s="31"/>
      <c r="F63" s="20"/>
      <c r="G63" s="20"/>
      <c r="H63" s="81"/>
      <c r="I63" s="102">
        <f t="shared" ref="I63:J63" si="5">SUM(I60:I62)</f>
        <v>45208200</v>
      </c>
      <c r="J63" s="102">
        <f t="shared" si="5"/>
        <v>52830200</v>
      </c>
      <c r="K63" s="70"/>
      <c r="L63" s="70"/>
      <c r="M63" s="77"/>
      <c r="N63" s="77"/>
      <c r="O63" s="21"/>
      <c r="P63" s="22"/>
      <c r="Q63" s="22"/>
    </row>
    <row r="64" spans="1:17" s="11" customFormat="1" ht="50.1" customHeight="1">
      <c r="A64" s="65"/>
      <c r="B64" s="66"/>
      <c r="C64" s="67"/>
      <c r="D64" s="68"/>
      <c r="E64" s="68"/>
      <c r="F64" s="69"/>
      <c r="G64" s="69"/>
      <c r="H64" s="65"/>
      <c r="I64" s="65"/>
      <c r="J64" s="65"/>
      <c r="K64" s="65"/>
      <c r="L64" s="65"/>
      <c r="M64" s="35"/>
      <c r="N64" s="36"/>
      <c r="O64" s="37"/>
    </row>
    <row r="65" spans="6:17" ht="50.1" customHeight="1">
      <c r="F65" s="1"/>
      <c r="G65" s="1"/>
      <c r="H65" s="1"/>
      <c r="I65" s="1"/>
      <c r="J65" s="1"/>
      <c r="K65" s="1"/>
      <c r="L65" s="6"/>
      <c r="N65" s="1"/>
      <c r="P65" s="1"/>
      <c r="Q65" s="1"/>
    </row>
    <row r="66" spans="6:17" ht="50.1" customHeight="1">
      <c r="F66" s="1"/>
      <c r="G66" s="1"/>
      <c r="H66" s="1"/>
      <c r="I66" s="1"/>
      <c r="J66" s="1"/>
      <c r="K66" s="1"/>
      <c r="L66" s="6"/>
      <c r="N66" s="1"/>
      <c r="P66" s="1"/>
      <c r="Q66" s="1"/>
    </row>
    <row r="67" spans="6:17" ht="50.1" customHeight="1">
      <c r="F67" s="1"/>
      <c r="G67" s="1"/>
      <c r="H67" s="1"/>
      <c r="I67" s="1"/>
      <c r="J67" s="1"/>
      <c r="K67" s="1"/>
      <c r="L67" s="6"/>
      <c r="N67" s="1"/>
      <c r="P67" s="1"/>
      <c r="Q67" s="1"/>
    </row>
    <row r="68" spans="6:17" ht="50.1" customHeight="1">
      <c r="F68" s="1"/>
      <c r="G68" s="1"/>
      <c r="H68" s="1"/>
      <c r="I68" s="1"/>
      <c r="J68" s="1"/>
      <c r="K68" s="1"/>
      <c r="L68" s="6"/>
      <c r="M68" s="2" t="s">
        <v>108</v>
      </c>
      <c r="N68" s="2">
        <v>42</v>
      </c>
      <c r="P68" s="1"/>
      <c r="Q68" s="1"/>
    </row>
    <row r="69" spans="6:17" ht="50.1" customHeight="1">
      <c r="F69" s="1"/>
      <c r="G69" s="1"/>
      <c r="H69" s="1"/>
      <c r="I69" s="1"/>
      <c r="J69" s="1"/>
      <c r="K69" s="1"/>
      <c r="L69" s="6"/>
      <c r="M69" s="2" t="s">
        <v>205</v>
      </c>
      <c r="N69" s="2">
        <v>7</v>
      </c>
      <c r="P69" s="1"/>
      <c r="Q69" s="1"/>
    </row>
    <row r="70" spans="6:17" ht="50.1" customHeight="1">
      <c r="F70" s="1"/>
      <c r="G70" s="1"/>
      <c r="H70" s="1"/>
      <c r="I70" s="1"/>
      <c r="J70" s="1"/>
      <c r="K70" s="1"/>
      <c r="L70" s="6"/>
      <c r="N70" s="1"/>
      <c r="P70" s="1"/>
      <c r="Q70" s="1"/>
    </row>
    <row r="71" spans="6:17" ht="50.1" customHeight="1">
      <c r="F71" s="1"/>
      <c r="G71" s="1"/>
      <c r="H71" s="1"/>
      <c r="I71" s="1"/>
      <c r="J71" s="1"/>
      <c r="K71" s="1"/>
      <c r="L71" s="6"/>
      <c r="N71" s="1"/>
      <c r="P71" s="1"/>
      <c r="Q71" s="1"/>
    </row>
    <row r="72" spans="6:17" ht="50.1" customHeight="1">
      <c r="F72" s="1"/>
      <c r="G72" s="1"/>
      <c r="H72" s="1"/>
      <c r="I72" s="1"/>
      <c r="J72" s="1"/>
      <c r="K72" s="1"/>
      <c r="L72" s="6"/>
      <c r="N72" s="1"/>
      <c r="P72" s="1"/>
      <c r="Q72" s="1"/>
    </row>
    <row r="73" spans="6:17" ht="50.1" customHeight="1">
      <c r="F73" s="1"/>
      <c r="G73" s="1"/>
      <c r="H73" s="1"/>
      <c r="I73" s="1"/>
      <c r="J73" s="1"/>
      <c r="K73" s="1"/>
      <c r="L73" s="6"/>
      <c r="N73" s="1"/>
      <c r="P73" s="1"/>
      <c r="Q73" s="1"/>
    </row>
    <row r="74" spans="6:17" ht="50.1" customHeight="1">
      <c r="F74" s="1"/>
      <c r="G74" s="1"/>
      <c r="H74" s="1"/>
      <c r="I74" s="1"/>
      <c r="J74" s="1"/>
      <c r="K74" s="1"/>
      <c r="L74" s="6"/>
      <c r="N74" s="1"/>
      <c r="P74" s="1"/>
      <c r="Q74" s="1"/>
    </row>
    <row r="75" spans="6:17" ht="50.1" customHeight="1">
      <c r="F75" s="1"/>
      <c r="G75" s="1"/>
      <c r="H75" s="1"/>
      <c r="I75" s="1"/>
      <c r="J75" s="1"/>
      <c r="K75" s="1"/>
      <c r="L75" s="6"/>
      <c r="N75" s="1"/>
      <c r="P75" s="1"/>
      <c r="Q75" s="1"/>
    </row>
    <row r="76" spans="6:17" ht="50.1" customHeight="1">
      <c r="F76" s="1"/>
      <c r="G76" s="1"/>
      <c r="H76" s="1"/>
      <c r="I76" s="1"/>
      <c r="J76" s="1"/>
      <c r="K76" s="1"/>
      <c r="L76" s="6"/>
      <c r="N76" s="1"/>
      <c r="P76" s="1"/>
      <c r="Q76" s="1"/>
    </row>
    <row r="77" spans="6:17" ht="50.1" customHeight="1">
      <c r="F77" s="1"/>
      <c r="G77" s="1"/>
      <c r="H77" s="1"/>
      <c r="I77" s="1"/>
      <c r="J77" s="1"/>
      <c r="K77" s="1"/>
      <c r="L77" s="6"/>
      <c r="N77" s="1"/>
      <c r="P77" s="1"/>
      <c r="Q77" s="1"/>
    </row>
    <row r="78" spans="6:17" ht="50.1" customHeight="1">
      <c r="F78" s="1"/>
      <c r="G78" s="1"/>
      <c r="H78" s="1"/>
      <c r="I78" s="1"/>
      <c r="J78" s="1"/>
      <c r="K78" s="1"/>
      <c r="L78" s="6"/>
      <c r="N78" s="1"/>
      <c r="P78" s="1"/>
      <c r="Q78" s="1"/>
    </row>
    <row r="79" spans="6:17" ht="50.1" customHeight="1">
      <c r="F79" s="1"/>
      <c r="G79" s="1"/>
      <c r="H79" s="1"/>
      <c r="I79" s="1"/>
      <c r="J79" s="1"/>
      <c r="K79" s="1"/>
      <c r="L79" s="6"/>
      <c r="N79" s="1"/>
      <c r="P79" s="1"/>
      <c r="Q79" s="1"/>
    </row>
    <row r="80" spans="6:17" ht="50.1" customHeight="1">
      <c r="F80" s="1"/>
      <c r="G80" s="1"/>
      <c r="H80" s="1"/>
      <c r="I80" s="1"/>
      <c r="J80" s="1"/>
      <c r="K80" s="1"/>
      <c r="L80" s="6"/>
      <c r="N80" s="1"/>
      <c r="P80" s="1"/>
      <c r="Q80" s="1"/>
    </row>
    <row r="81" spans="6:17" ht="50.1" customHeight="1">
      <c r="F81" s="1"/>
      <c r="G81" s="1"/>
      <c r="H81" s="1"/>
      <c r="I81" s="1"/>
      <c r="J81" s="1"/>
      <c r="K81" s="1"/>
      <c r="L81" s="6"/>
      <c r="N81" s="1"/>
      <c r="P81" s="1"/>
      <c r="Q81" s="1"/>
    </row>
    <row r="82" spans="6:17" ht="50.1" customHeight="1">
      <c r="F82" s="1"/>
      <c r="G82" s="1"/>
      <c r="H82" s="1"/>
      <c r="I82" s="1"/>
      <c r="J82" s="1"/>
      <c r="K82" s="1"/>
      <c r="L82" s="6"/>
      <c r="N82" s="1"/>
      <c r="P82" s="1"/>
      <c r="Q82" s="1"/>
    </row>
    <row r="83" spans="6:17" ht="50.1" customHeight="1">
      <c r="F83" s="1"/>
      <c r="G83" s="1"/>
      <c r="H83" s="1"/>
      <c r="I83" s="1"/>
      <c r="J83" s="1"/>
      <c r="K83" s="1"/>
      <c r="L83" s="6"/>
      <c r="N83" s="1"/>
      <c r="P83" s="1"/>
      <c r="Q83" s="1"/>
    </row>
    <row r="84" spans="6:17" ht="50.1" customHeight="1">
      <c r="F84" s="1"/>
      <c r="G84" s="1"/>
      <c r="H84" s="1"/>
      <c r="I84" s="1"/>
      <c r="J84" s="1"/>
      <c r="K84" s="1"/>
      <c r="L84" s="6"/>
      <c r="N84" s="1"/>
      <c r="P84" s="1"/>
      <c r="Q84" s="1"/>
    </row>
    <row r="85" spans="6:17" ht="50.1" customHeight="1">
      <c r="F85" s="1"/>
      <c r="G85" s="1"/>
      <c r="H85" s="1"/>
      <c r="I85" s="1"/>
      <c r="J85" s="1"/>
      <c r="K85" s="1"/>
      <c r="L85" s="6"/>
      <c r="N85" s="1"/>
      <c r="P85" s="1"/>
      <c r="Q85" s="1"/>
    </row>
    <row r="86" spans="6:17" ht="50.1" customHeight="1">
      <c r="F86" s="1"/>
      <c r="G86" s="1"/>
      <c r="H86" s="1"/>
      <c r="I86" s="1"/>
      <c r="J86" s="1"/>
      <c r="K86" s="1"/>
      <c r="L86" s="6"/>
      <c r="N86" s="1"/>
      <c r="P86" s="1"/>
      <c r="Q86" s="1"/>
    </row>
    <row r="87" spans="6:17" ht="50.1" customHeight="1">
      <c r="F87" s="1"/>
      <c r="G87" s="1"/>
      <c r="H87" s="1"/>
      <c r="I87" s="1"/>
      <c r="J87" s="1"/>
      <c r="K87" s="1"/>
      <c r="L87" s="6"/>
      <c r="N87" s="1"/>
      <c r="P87" s="1"/>
      <c r="Q87" s="1"/>
    </row>
    <row r="88" spans="6:17" ht="50.1" customHeight="1">
      <c r="F88" s="1"/>
      <c r="G88" s="1"/>
      <c r="H88" s="1"/>
      <c r="I88" s="1"/>
      <c r="J88" s="1"/>
      <c r="K88" s="1"/>
      <c r="L88" s="6"/>
      <c r="N88" s="1"/>
      <c r="P88" s="1"/>
      <c r="Q88" s="1"/>
    </row>
    <row r="89" spans="6:17" ht="50.1" customHeight="1">
      <c r="F89" s="1"/>
      <c r="G89" s="1"/>
      <c r="H89" s="1"/>
      <c r="I89" s="1"/>
      <c r="J89" s="1"/>
      <c r="K89" s="1"/>
      <c r="L89" s="6"/>
      <c r="N89" s="1"/>
      <c r="P89" s="1"/>
      <c r="Q89" s="1"/>
    </row>
  </sheetData>
  <autoFilter ref="A1:Q63">
    <filterColumn colId="0"/>
    <filterColumn colId="1"/>
    <filterColumn colId="4"/>
    <filterColumn colId="5"/>
    <filterColumn colId="6"/>
    <filterColumn colId="7"/>
    <filterColumn colId="9"/>
    <filterColumn colId="10"/>
    <filterColumn colId="11"/>
    <filterColumn colId="12"/>
    <filterColumn colId="14"/>
  </autoFilter>
  <mergeCells count="5">
    <mergeCell ref="B59:C59"/>
    <mergeCell ref="B60:C60"/>
    <mergeCell ref="B63:C63"/>
    <mergeCell ref="B61:C61"/>
    <mergeCell ref="B62:C62"/>
  </mergeCells>
  <phoneticPr fontId="0" type="noConversion"/>
  <pageMargins left="0.23622047244094499" right="0.196850393700787" top="0.98425196850393704" bottom="0.78740157480314998" header="0.511811023622047" footer="0.511811023622047"/>
  <pageSetup paperSize="9" orientation="landscape" r:id="rId1"/>
  <headerFooter alignWithMargins="0">
    <oddHeader>&amp;L&amp;"B Zar,Regular"&amp;20 &amp;C&amp;"B Zar,Bold"&amp;20وضعيت دريافت خبر و سفارش چاپ كتب ابتدايي در سال تحصيلي 91 - 90</oddHeader>
  </headerFooter>
  <ignoredErrors>
    <ignoredError sqref="H60 H61:H62" formulaRange="1"/>
    <ignoredError sqref="E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Y33"/>
  <sheetViews>
    <sheetView rightToLeft="1" workbookViewId="0">
      <selection sqref="A1:X1048576"/>
    </sheetView>
  </sheetViews>
  <sheetFormatPr defaultRowHeight="30" customHeight="1"/>
  <cols>
    <col min="1" max="2" width="20.7109375" style="11" customWidth="1"/>
    <col min="3" max="4" width="10.7109375" style="3" customWidth="1"/>
    <col min="5" max="5" width="17.85546875" style="3" customWidth="1"/>
    <col min="6" max="7" width="20.7109375" style="3" customWidth="1"/>
    <col min="8" max="9" width="20.7109375" style="4" customWidth="1"/>
    <col min="10" max="10" width="20.7109375" style="85" customWidth="1"/>
    <col min="11" max="12" width="14.42578125" style="85" customWidth="1"/>
    <col min="13" max="13" width="14.42578125" style="10" customWidth="1"/>
    <col min="14" max="14" width="20.7109375" style="3" customWidth="1"/>
    <col min="15" max="15" width="20.7109375" style="11" customWidth="1"/>
    <col min="16" max="17" width="20.7109375" style="3" customWidth="1"/>
    <col min="18" max="18" width="34.42578125" style="3" customWidth="1"/>
    <col min="19" max="19" width="25.7109375" style="3" customWidth="1"/>
    <col min="20" max="20" width="8.42578125" style="3" customWidth="1"/>
    <col min="21" max="21" width="9.140625" style="3" customWidth="1"/>
    <col min="22" max="16384" width="9.140625" style="3"/>
  </cols>
  <sheetData>
    <row r="1" spans="1:18" s="30" customFormat="1" ht="48.75" thickBot="1">
      <c r="A1" s="33" t="s">
        <v>195</v>
      </c>
      <c r="B1" s="33" t="s">
        <v>196</v>
      </c>
      <c r="C1" s="28" t="s">
        <v>0</v>
      </c>
      <c r="D1" s="28" t="s">
        <v>5</v>
      </c>
      <c r="E1" s="28" t="s">
        <v>44</v>
      </c>
      <c r="F1" s="40" t="s">
        <v>58</v>
      </c>
      <c r="G1" s="28" t="s">
        <v>2</v>
      </c>
      <c r="H1" s="29" t="s">
        <v>3</v>
      </c>
      <c r="I1" s="29" t="s">
        <v>176</v>
      </c>
      <c r="J1" s="33" t="s">
        <v>49</v>
      </c>
      <c r="K1" s="33" t="s">
        <v>52</v>
      </c>
      <c r="L1" s="33" t="s">
        <v>206</v>
      </c>
      <c r="M1" s="33" t="s">
        <v>167</v>
      </c>
      <c r="N1" s="28" t="s">
        <v>35</v>
      </c>
      <c r="O1" s="33" t="s">
        <v>50</v>
      </c>
      <c r="P1" s="28" t="s">
        <v>4</v>
      </c>
      <c r="Q1" s="28" t="s">
        <v>22</v>
      </c>
      <c r="R1" s="28" t="s">
        <v>79</v>
      </c>
    </row>
    <row r="2" spans="1:18" s="11" customFormat="1" ht="24.75">
      <c r="A2" s="16">
        <v>1</v>
      </c>
      <c r="B2" s="16" t="s">
        <v>173</v>
      </c>
      <c r="C2" s="18">
        <v>1</v>
      </c>
      <c r="D2" s="16" t="s">
        <v>114</v>
      </c>
      <c r="E2" s="16" t="s">
        <v>65</v>
      </c>
      <c r="F2" s="16" t="s">
        <v>182</v>
      </c>
      <c r="G2" s="16">
        <v>131</v>
      </c>
      <c r="H2" s="17" t="s">
        <v>84</v>
      </c>
      <c r="I2" s="17" t="s">
        <v>288</v>
      </c>
      <c r="J2" s="19">
        <v>900000</v>
      </c>
      <c r="K2" s="19">
        <v>1087000</v>
      </c>
      <c r="L2" s="19"/>
      <c r="M2" s="19"/>
      <c r="N2" s="16" t="s">
        <v>81</v>
      </c>
      <c r="O2" s="16" t="s">
        <v>96</v>
      </c>
      <c r="P2" s="16" t="s">
        <v>107</v>
      </c>
      <c r="Q2" s="16" t="s">
        <v>86</v>
      </c>
      <c r="R2" s="78" t="s">
        <v>87</v>
      </c>
    </row>
    <row r="3" spans="1:18" s="11" customFormat="1" ht="24.75">
      <c r="A3" s="16">
        <v>1</v>
      </c>
      <c r="B3" s="16" t="s">
        <v>173</v>
      </c>
      <c r="C3" s="18">
        <v>1</v>
      </c>
      <c r="D3" s="16" t="s">
        <v>114</v>
      </c>
      <c r="E3" s="16" t="s">
        <v>36</v>
      </c>
      <c r="F3" s="16" t="s">
        <v>182</v>
      </c>
      <c r="G3" s="16" t="s">
        <v>19</v>
      </c>
      <c r="H3" s="17" t="s">
        <v>84</v>
      </c>
      <c r="I3" s="17" t="s">
        <v>288</v>
      </c>
      <c r="J3" s="19">
        <v>900000</v>
      </c>
      <c r="K3" s="19">
        <v>1087000</v>
      </c>
      <c r="L3" s="19"/>
      <c r="M3" s="19"/>
      <c r="N3" s="16" t="s">
        <v>81</v>
      </c>
      <c r="O3" s="16" t="s">
        <v>96</v>
      </c>
      <c r="P3" s="16" t="s">
        <v>107</v>
      </c>
      <c r="Q3" s="16"/>
      <c r="R3" s="78" t="s">
        <v>90</v>
      </c>
    </row>
    <row r="4" spans="1:18" s="11" customFormat="1" ht="24.75">
      <c r="A4" s="16">
        <v>1</v>
      </c>
      <c r="B4" s="16" t="s">
        <v>173</v>
      </c>
      <c r="C4" s="18">
        <v>1</v>
      </c>
      <c r="D4" s="16" t="s">
        <v>114</v>
      </c>
      <c r="E4" s="16" t="s">
        <v>12</v>
      </c>
      <c r="F4" s="16" t="s">
        <v>182</v>
      </c>
      <c r="G4" s="16" t="s">
        <v>16</v>
      </c>
      <c r="H4" s="17" t="s">
        <v>84</v>
      </c>
      <c r="I4" s="17" t="s">
        <v>288</v>
      </c>
      <c r="J4" s="19">
        <v>900000</v>
      </c>
      <c r="K4" s="19">
        <v>1087000</v>
      </c>
      <c r="L4" s="19"/>
      <c r="M4" s="19"/>
      <c r="N4" s="16" t="s">
        <v>81</v>
      </c>
      <c r="O4" s="16" t="s">
        <v>96</v>
      </c>
      <c r="P4" s="16" t="s">
        <v>107</v>
      </c>
      <c r="Q4" s="16" t="s">
        <v>85</v>
      </c>
      <c r="R4" s="78" t="s">
        <v>91</v>
      </c>
    </row>
    <row r="5" spans="1:18" s="11" customFormat="1" ht="24.75">
      <c r="A5" s="16">
        <v>1</v>
      </c>
      <c r="B5" s="16" t="s">
        <v>173</v>
      </c>
      <c r="C5" s="18">
        <v>1</v>
      </c>
      <c r="D5" s="16" t="s">
        <v>163</v>
      </c>
      <c r="E5" s="16" t="s">
        <v>46</v>
      </c>
      <c r="F5" s="16" t="s">
        <v>182</v>
      </c>
      <c r="G5" s="16">
        <v>135</v>
      </c>
      <c r="H5" s="17" t="s">
        <v>164</v>
      </c>
      <c r="I5" s="17" t="s">
        <v>18</v>
      </c>
      <c r="J5" s="19">
        <v>900000</v>
      </c>
      <c r="K5" s="19">
        <v>1100000</v>
      </c>
      <c r="L5" s="19"/>
      <c r="M5" s="19"/>
      <c r="N5" s="16" t="s">
        <v>138</v>
      </c>
      <c r="O5" s="16" t="s">
        <v>230</v>
      </c>
      <c r="P5" s="16" t="s">
        <v>107</v>
      </c>
      <c r="Q5" s="16" t="s">
        <v>82</v>
      </c>
      <c r="R5" s="78" t="s">
        <v>166</v>
      </c>
    </row>
    <row r="6" spans="1:18" s="11" customFormat="1" ht="74.25">
      <c r="A6" s="16">
        <v>1</v>
      </c>
      <c r="B6" s="16" t="s">
        <v>137</v>
      </c>
      <c r="C6" s="18"/>
      <c r="D6" s="16"/>
      <c r="E6" s="16" t="s">
        <v>280</v>
      </c>
      <c r="F6" s="16" t="s">
        <v>182</v>
      </c>
      <c r="G6" s="16" t="s">
        <v>279</v>
      </c>
      <c r="H6" s="17"/>
      <c r="I6" s="17"/>
      <c r="J6" s="19"/>
      <c r="K6" s="19"/>
      <c r="L6" s="19"/>
      <c r="M6" s="19"/>
      <c r="N6" s="16" t="s">
        <v>138</v>
      </c>
      <c r="O6" s="16"/>
      <c r="P6" s="16"/>
      <c r="Q6" s="16" t="s">
        <v>82</v>
      </c>
      <c r="R6" s="78" t="s">
        <v>111</v>
      </c>
    </row>
    <row r="7" spans="1:18" s="90" customFormat="1" ht="49.5">
      <c r="A7" s="92"/>
      <c r="B7" s="92"/>
      <c r="C7" s="93"/>
      <c r="D7" s="92"/>
      <c r="E7" s="92" t="s">
        <v>20</v>
      </c>
      <c r="F7" s="92" t="s">
        <v>182</v>
      </c>
      <c r="G7" s="92" t="s">
        <v>6</v>
      </c>
      <c r="H7" s="94"/>
      <c r="I7" s="94"/>
      <c r="J7" s="95"/>
      <c r="K7" s="95"/>
      <c r="L7" s="95"/>
      <c r="M7" s="95"/>
      <c r="N7" s="92"/>
      <c r="O7" s="92"/>
      <c r="P7" s="92"/>
      <c r="Q7" s="92"/>
      <c r="R7" s="96"/>
    </row>
    <row r="8" spans="1:18" s="90" customFormat="1" ht="24.75">
      <c r="A8" s="92"/>
      <c r="B8" s="92"/>
      <c r="C8" s="93"/>
      <c r="D8" s="92"/>
      <c r="E8" s="92" t="s">
        <v>51</v>
      </c>
      <c r="F8" s="92" t="s">
        <v>182</v>
      </c>
      <c r="G8" s="92" t="s">
        <v>47</v>
      </c>
      <c r="H8" s="92"/>
      <c r="I8" s="94"/>
      <c r="J8" s="95"/>
      <c r="K8" s="95"/>
      <c r="L8" s="95"/>
      <c r="M8" s="95"/>
      <c r="N8" s="92"/>
      <c r="O8" s="92"/>
      <c r="P8" s="92"/>
      <c r="Q8" s="92"/>
      <c r="R8" s="96"/>
    </row>
    <row r="9" spans="1:18" s="11" customFormat="1" ht="24.75">
      <c r="A9" s="16">
        <v>1</v>
      </c>
      <c r="B9" s="16" t="s">
        <v>173</v>
      </c>
      <c r="C9" s="18">
        <v>1</v>
      </c>
      <c r="D9" s="16" t="s">
        <v>114</v>
      </c>
      <c r="E9" s="16" t="s">
        <v>41</v>
      </c>
      <c r="F9" s="16" t="s">
        <v>182</v>
      </c>
      <c r="G9" s="16">
        <v>136</v>
      </c>
      <c r="H9" s="16" t="s">
        <v>94</v>
      </c>
      <c r="I9" s="17" t="s">
        <v>293</v>
      </c>
      <c r="J9" s="19">
        <v>900000</v>
      </c>
      <c r="K9" s="19">
        <v>1087000</v>
      </c>
      <c r="L9" s="19"/>
      <c r="M9" s="19"/>
      <c r="N9" s="16" t="s">
        <v>81</v>
      </c>
      <c r="O9" s="16" t="s">
        <v>99</v>
      </c>
      <c r="P9" s="16" t="s">
        <v>107</v>
      </c>
      <c r="Q9" s="16" t="s">
        <v>82</v>
      </c>
      <c r="R9" s="78" t="s">
        <v>88</v>
      </c>
    </row>
    <row r="10" spans="1:18" s="11" customFormat="1" ht="24.75">
      <c r="A10" s="16">
        <v>1</v>
      </c>
      <c r="B10" s="16" t="s">
        <v>173</v>
      </c>
      <c r="C10" s="18">
        <v>1</v>
      </c>
      <c r="D10" s="16" t="s">
        <v>114</v>
      </c>
      <c r="E10" s="16" t="s">
        <v>42</v>
      </c>
      <c r="F10" s="16" t="s">
        <v>182</v>
      </c>
      <c r="G10" s="16">
        <v>137</v>
      </c>
      <c r="H10" s="17" t="s">
        <v>84</v>
      </c>
      <c r="I10" s="17" t="s">
        <v>290</v>
      </c>
      <c r="J10" s="19">
        <v>800000</v>
      </c>
      <c r="K10" s="19">
        <v>1087000</v>
      </c>
      <c r="L10" s="19"/>
      <c r="M10" s="19">
        <v>147500</v>
      </c>
      <c r="N10" s="16" t="s">
        <v>81</v>
      </c>
      <c r="O10" s="16" t="s">
        <v>95</v>
      </c>
      <c r="P10" s="16" t="s">
        <v>107</v>
      </c>
      <c r="Q10" s="16" t="s">
        <v>86</v>
      </c>
      <c r="R10" s="78" t="s">
        <v>88</v>
      </c>
    </row>
    <row r="11" spans="1:18" s="11" customFormat="1" ht="30" customHeight="1">
      <c r="A11" s="16">
        <v>1</v>
      </c>
      <c r="B11" s="16" t="s">
        <v>173</v>
      </c>
      <c r="C11" s="18">
        <v>1</v>
      </c>
      <c r="D11" s="16" t="s">
        <v>114</v>
      </c>
      <c r="E11" s="16" t="s">
        <v>8</v>
      </c>
      <c r="F11" s="16" t="s">
        <v>182</v>
      </c>
      <c r="G11" s="16">
        <v>138</v>
      </c>
      <c r="H11" s="17" t="s">
        <v>84</v>
      </c>
      <c r="I11" s="17" t="s">
        <v>293</v>
      </c>
      <c r="J11" s="19">
        <v>900000</v>
      </c>
      <c r="K11" s="19">
        <v>1087000</v>
      </c>
      <c r="L11" s="19"/>
      <c r="M11" s="19"/>
      <c r="N11" s="16" t="s">
        <v>83</v>
      </c>
      <c r="O11" s="16" t="s">
        <v>96</v>
      </c>
      <c r="P11" s="16" t="s">
        <v>107</v>
      </c>
      <c r="Q11" s="16" t="s">
        <v>82</v>
      </c>
      <c r="R11" s="78" t="s">
        <v>87</v>
      </c>
    </row>
    <row r="12" spans="1:18" s="11" customFormat="1" ht="30" customHeight="1">
      <c r="A12" s="16">
        <v>1</v>
      </c>
      <c r="B12" s="16" t="s">
        <v>173</v>
      </c>
      <c r="C12" s="18">
        <v>1</v>
      </c>
      <c r="D12" s="16" t="s">
        <v>114</v>
      </c>
      <c r="E12" s="16" t="s">
        <v>39</v>
      </c>
      <c r="F12" s="16" t="s">
        <v>182</v>
      </c>
      <c r="G12" s="16">
        <v>139</v>
      </c>
      <c r="H12" s="17" t="s">
        <v>84</v>
      </c>
      <c r="I12" s="17" t="s">
        <v>288</v>
      </c>
      <c r="J12" s="19">
        <v>800000</v>
      </c>
      <c r="K12" s="19">
        <v>1087000</v>
      </c>
      <c r="L12" s="19"/>
      <c r="M12" s="19"/>
      <c r="N12" s="16" t="s">
        <v>81</v>
      </c>
      <c r="O12" s="16" t="s">
        <v>96</v>
      </c>
      <c r="P12" s="16" t="s">
        <v>107</v>
      </c>
      <c r="Q12" s="16" t="s">
        <v>82</v>
      </c>
      <c r="R12" s="78" t="s">
        <v>89</v>
      </c>
    </row>
    <row r="13" spans="1:18" s="11" customFormat="1" ht="30" customHeight="1">
      <c r="A13" s="16">
        <v>1</v>
      </c>
      <c r="B13" s="16" t="s">
        <v>173</v>
      </c>
      <c r="C13" s="18">
        <v>1</v>
      </c>
      <c r="D13" s="16" t="s">
        <v>114</v>
      </c>
      <c r="E13" s="16" t="s">
        <v>13</v>
      </c>
      <c r="F13" s="16" t="s">
        <v>182</v>
      </c>
      <c r="G13" s="16">
        <v>140</v>
      </c>
      <c r="H13" s="17" t="s">
        <v>84</v>
      </c>
      <c r="I13" s="17" t="s">
        <v>294</v>
      </c>
      <c r="J13" s="19">
        <v>900000</v>
      </c>
      <c r="K13" s="19">
        <v>1087000</v>
      </c>
      <c r="L13" s="19"/>
      <c r="M13" s="19"/>
      <c r="N13" s="16" t="s">
        <v>83</v>
      </c>
      <c r="O13" s="17" t="s">
        <v>105</v>
      </c>
      <c r="P13" s="16" t="s">
        <v>107</v>
      </c>
      <c r="Q13" s="16" t="s">
        <v>85</v>
      </c>
      <c r="R13" s="78" t="s">
        <v>91</v>
      </c>
    </row>
    <row r="14" spans="1:18" s="11" customFormat="1" ht="30" customHeight="1">
      <c r="A14" s="16">
        <v>1</v>
      </c>
      <c r="B14" s="16" t="s">
        <v>173</v>
      </c>
      <c r="C14" s="18">
        <v>1</v>
      </c>
      <c r="D14" s="16" t="s">
        <v>114</v>
      </c>
      <c r="E14" s="16" t="s">
        <v>38</v>
      </c>
      <c r="F14" s="16" t="s">
        <v>182</v>
      </c>
      <c r="G14" s="16">
        <v>141</v>
      </c>
      <c r="H14" s="17" t="s">
        <v>84</v>
      </c>
      <c r="I14" s="17" t="s">
        <v>288</v>
      </c>
      <c r="J14" s="19">
        <v>800000</v>
      </c>
      <c r="K14" s="19">
        <v>1087000</v>
      </c>
      <c r="L14" s="19"/>
      <c r="M14" s="19"/>
      <c r="N14" s="16" t="s">
        <v>81</v>
      </c>
      <c r="O14" s="16" t="s">
        <v>96</v>
      </c>
      <c r="P14" s="16" t="s">
        <v>107</v>
      </c>
      <c r="Q14" s="16" t="s">
        <v>82</v>
      </c>
      <c r="R14" s="78" t="s">
        <v>91</v>
      </c>
    </row>
    <row r="15" spans="1:18" s="11" customFormat="1" ht="30" customHeight="1">
      <c r="A15" s="16">
        <v>1</v>
      </c>
      <c r="B15" s="16" t="s">
        <v>174</v>
      </c>
      <c r="C15" s="18"/>
      <c r="D15" s="16"/>
      <c r="E15" s="16" t="s">
        <v>55</v>
      </c>
      <c r="F15" s="16" t="s">
        <v>182</v>
      </c>
      <c r="G15" s="16" t="s">
        <v>54</v>
      </c>
      <c r="H15" s="17" t="s">
        <v>238</v>
      </c>
      <c r="I15" s="17"/>
      <c r="J15" s="19"/>
      <c r="K15" s="12">
        <v>43000</v>
      </c>
      <c r="L15" s="19"/>
      <c r="M15" s="19"/>
      <c r="N15" s="16" t="s">
        <v>81</v>
      </c>
      <c r="O15" s="16" t="s">
        <v>240</v>
      </c>
      <c r="P15" s="16" t="s">
        <v>107</v>
      </c>
      <c r="Q15" s="16"/>
      <c r="R15" s="78" t="s">
        <v>87</v>
      </c>
    </row>
    <row r="16" spans="1:18" s="11" customFormat="1" ht="30" customHeight="1">
      <c r="A16" s="16">
        <v>1</v>
      </c>
      <c r="B16" s="16" t="s">
        <v>173</v>
      </c>
      <c r="C16" s="18">
        <v>1</v>
      </c>
      <c r="D16" s="16" t="s">
        <v>114</v>
      </c>
      <c r="E16" s="16" t="s">
        <v>40</v>
      </c>
      <c r="F16" s="16" t="s">
        <v>182</v>
      </c>
      <c r="G16" s="16" t="s">
        <v>15</v>
      </c>
      <c r="H16" s="17" t="s">
        <v>109</v>
      </c>
      <c r="I16" s="17" t="s">
        <v>291</v>
      </c>
      <c r="J16" s="19">
        <v>900000</v>
      </c>
      <c r="K16" s="19">
        <v>1087000</v>
      </c>
      <c r="L16" s="19"/>
      <c r="M16" s="19"/>
      <c r="N16" s="16" t="s">
        <v>81</v>
      </c>
      <c r="O16" s="16" t="s">
        <v>116</v>
      </c>
      <c r="P16" s="16" t="s">
        <v>107</v>
      </c>
      <c r="Q16" s="16"/>
      <c r="R16" s="78" t="s">
        <v>104</v>
      </c>
    </row>
    <row r="17" spans="1:25" s="11" customFormat="1" ht="30" customHeight="1">
      <c r="A17" s="16">
        <v>1</v>
      </c>
      <c r="B17" s="16" t="s">
        <v>173</v>
      </c>
      <c r="C17" s="18">
        <v>1</v>
      </c>
      <c r="D17" s="16" t="s">
        <v>114</v>
      </c>
      <c r="E17" s="16" t="s">
        <v>37</v>
      </c>
      <c r="F17" s="16" t="s">
        <v>182</v>
      </c>
      <c r="G17" s="16">
        <v>143</v>
      </c>
      <c r="H17" s="17" t="s">
        <v>84</v>
      </c>
      <c r="I17" s="17" t="s">
        <v>288</v>
      </c>
      <c r="J17" s="19">
        <v>900000</v>
      </c>
      <c r="K17" s="19">
        <v>980000</v>
      </c>
      <c r="L17" s="19"/>
      <c r="M17" s="19">
        <v>88700</v>
      </c>
      <c r="N17" s="16" t="s">
        <v>81</v>
      </c>
      <c r="O17" s="16" t="s">
        <v>96</v>
      </c>
      <c r="P17" s="16" t="s">
        <v>107</v>
      </c>
      <c r="Q17" s="16" t="s">
        <v>82</v>
      </c>
      <c r="R17" s="80" t="s">
        <v>92</v>
      </c>
      <c r="T17" s="79"/>
      <c r="U17" s="79"/>
      <c r="V17" s="79"/>
      <c r="W17" s="79"/>
      <c r="X17" s="79"/>
      <c r="Y17" s="79"/>
    </row>
    <row r="18" spans="1:25" s="11" customFormat="1" ht="30" customHeight="1">
      <c r="A18" s="16">
        <v>1</v>
      </c>
      <c r="B18" s="16" t="s">
        <v>197</v>
      </c>
      <c r="C18" s="18">
        <v>1</v>
      </c>
      <c r="D18" s="16" t="s">
        <v>113</v>
      </c>
      <c r="E18" s="16" t="s">
        <v>67</v>
      </c>
      <c r="F18" s="16" t="s">
        <v>182</v>
      </c>
      <c r="G18" s="16" t="s">
        <v>56</v>
      </c>
      <c r="H18" s="17" t="s">
        <v>84</v>
      </c>
      <c r="I18" s="17" t="s">
        <v>291</v>
      </c>
      <c r="J18" s="19">
        <v>42000</v>
      </c>
      <c r="K18" s="19">
        <v>42000</v>
      </c>
      <c r="L18" s="19"/>
      <c r="M18" s="19"/>
      <c r="N18" s="16" t="s">
        <v>81</v>
      </c>
      <c r="O18" s="16" t="s">
        <v>112</v>
      </c>
      <c r="P18" s="16" t="s">
        <v>107</v>
      </c>
      <c r="Q18" s="16" t="s">
        <v>82</v>
      </c>
      <c r="R18" s="78" t="s">
        <v>93</v>
      </c>
    </row>
    <row r="19" spans="1:25" s="11" customFormat="1" ht="30" customHeight="1">
      <c r="A19" s="16">
        <v>1</v>
      </c>
      <c r="B19" s="16" t="s">
        <v>173</v>
      </c>
      <c r="C19" s="18">
        <v>1</v>
      </c>
      <c r="D19" s="16" t="s">
        <v>114</v>
      </c>
      <c r="E19" s="16" t="s">
        <v>75</v>
      </c>
      <c r="F19" s="16" t="s">
        <v>182</v>
      </c>
      <c r="G19" s="16" t="s">
        <v>45</v>
      </c>
      <c r="H19" s="17" t="s">
        <v>101</v>
      </c>
      <c r="I19" s="17"/>
      <c r="J19" s="19">
        <v>900000</v>
      </c>
      <c r="K19" s="19">
        <v>1087000</v>
      </c>
      <c r="L19" s="19"/>
      <c r="M19" s="19"/>
      <c r="N19" s="16" t="s">
        <v>81</v>
      </c>
      <c r="O19" s="16" t="s">
        <v>105</v>
      </c>
      <c r="P19" s="16" t="s">
        <v>107</v>
      </c>
      <c r="Q19" s="16"/>
      <c r="R19" s="78" t="s">
        <v>104</v>
      </c>
    </row>
    <row r="20" spans="1:25" s="11" customFormat="1" ht="30" customHeight="1">
      <c r="A20" s="16">
        <v>1</v>
      </c>
      <c r="B20" s="16" t="s">
        <v>174</v>
      </c>
      <c r="C20" s="18"/>
      <c r="D20" s="16"/>
      <c r="E20" s="16" t="s">
        <v>48</v>
      </c>
      <c r="F20" s="16" t="s">
        <v>182</v>
      </c>
      <c r="G20" s="16" t="s">
        <v>76</v>
      </c>
      <c r="H20" s="17" t="s">
        <v>238</v>
      </c>
      <c r="I20" s="17" t="s">
        <v>289</v>
      </c>
      <c r="J20" s="19"/>
      <c r="K20" s="19">
        <v>3000</v>
      </c>
      <c r="L20" s="19"/>
      <c r="M20" s="19"/>
      <c r="N20" s="16" t="s">
        <v>140</v>
      </c>
      <c r="O20" s="16" t="s">
        <v>239</v>
      </c>
      <c r="P20" s="16"/>
      <c r="Q20" s="16"/>
      <c r="R20" s="78" t="s">
        <v>88</v>
      </c>
      <c r="T20" s="79"/>
      <c r="U20" s="79"/>
      <c r="V20" s="79"/>
      <c r="W20" s="79"/>
      <c r="X20" s="79"/>
      <c r="Y20" s="79"/>
    </row>
    <row r="21" spans="1:25" s="11" customFormat="1" ht="30" customHeight="1">
      <c r="A21" s="16">
        <v>1</v>
      </c>
      <c r="B21" s="16" t="s">
        <v>173</v>
      </c>
      <c r="C21" s="18">
        <v>1</v>
      </c>
      <c r="D21" s="16" t="s">
        <v>114</v>
      </c>
      <c r="E21" s="16" t="s">
        <v>165</v>
      </c>
      <c r="F21" s="16" t="s">
        <v>182</v>
      </c>
      <c r="G21" s="16">
        <v>144</v>
      </c>
      <c r="H21" s="16" t="s">
        <v>156</v>
      </c>
      <c r="I21" s="17" t="s">
        <v>288</v>
      </c>
      <c r="J21" s="19">
        <v>1000000</v>
      </c>
      <c r="K21" s="19">
        <v>1087000</v>
      </c>
      <c r="L21" s="19"/>
      <c r="M21" s="19"/>
      <c r="N21" s="16" t="s">
        <v>140</v>
      </c>
      <c r="O21" s="16" t="s">
        <v>158</v>
      </c>
      <c r="P21" s="16" t="s">
        <v>107</v>
      </c>
      <c r="Q21" s="16" t="s">
        <v>82</v>
      </c>
      <c r="R21" s="78" t="s">
        <v>111</v>
      </c>
    </row>
    <row r="22" spans="1:25" s="90" customFormat="1" ht="30" customHeight="1">
      <c r="A22" s="92"/>
      <c r="B22" s="92"/>
      <c r="C22" s="93"/>
      <c r="D22" s="92"/>
      <c r="E22" s="92" t="s">
        <v>9</v>
      </c>
      <c r="F22" s="92" t="s">
        <v>182</v>
      </c>
      <c r="G22" s="92">
        <v>145</v>
      </c>
      <c r="H22" s="94"/>
      <c r="I22" s="94"/>
      <c r="J22" s="95"/>
      <c r="K22" s="95"/>
      <c r="L22" s="95"/>
      <c r="M22" s="95"/>
      <c r="N22" s="92"/>
      <c r="O22" s="92"/>
      <c r="P22" s="92"/>
      <c r="Q22" s="92"/>
      <c r="R22" s="96"/>
    </row>
    <row r="23" spans="1:25" s="90" customFormat="1" ht="30" customHeight="1" thickBot="1">
      <c r="A23" s="97"/>
      <c r="B23" s="97"/>
      <c r="C23" s="98"/>
      <c r="D23" s="97"/>
      <c r="E23" s="97" t="s">
        <v>10</v>
      </c>
      <c r="F23" s="92" t="s">
        <v>182</v>
      </c>
      <c r="G23" s="97">
        <v>146</v>
      </c>
      <c r="H23" s="99"/>
      <c r="I23" s="94"/>
      <c r="J23" s="100"/>
      <c r="K23" s="100"/>
      <c r="L23" s="100"/>
      <c r="M23" s="100"/>
      <c r="N23" s="97"/>
      <c r="O23" s="97"/>
      <c r="P23" s="97"/>
      <c r="Q23" s="97"/>
      <c r="R23" s="101"/>
    </row>
    <row r="24" spans="1:25" s="5" customFormat="1" ht="30" customHeight="1" thickBot="1">
      <c r="A24" s="84">
        <f>SUM(A2:A23)</f>
        <v>18</v>
      </c>
      <c r="B24" s="31"/>
      <c r="C24" s="31">
        <f>SUM(C2:C23)</f>
        <v>15</v>
      </c>
      <c r="D24" s="119" t="s">
        <v>115</v>
      </c>
      <c r="E24" s="119"/>
      <c r="F24" s="31"/>
      <c r="G24" s="31"/>
      <c r="H24" s="20"/>
      <c r="I24" s="20"/>
      <c r="J24" s="86">
        <f t="shared" ref="J24:K24" si="0">SUM(J2:J23)</f>
        <v>12442000</v>
      </c>
      <c r="K24" s="86">
        <f t="shared" si="0"/>
        <v>15212000</v>
      </c>
      <c r="L24" s="84"/>
      <c r="M24" s="84"/>
      <c r="N24" s="31"/>
      <c r="O24" s="31"/>
      <c r="P24" s="31"/>
      <c r="Q24" s="31"/>
      <c r="R24" s="22"/>
    </row>
    <row r="25" spans="1:25" s="11" customFormat="1" ht="30" customHeight="1" thickBot="1">
      <c r="A25" s="84">
        <f>SUM(A2:A5,A9:A14,A16:A17,A19,A21)</f>
        <v>14</v>
      </c>
      <c r="B25" s="84"/>
      <c r="C25" s="31">
        <f>SUM(C2:C4,C9:C14,C16:C17,C19,C21)</f>
        <v>13</v>
      </c>
      <c r="D25" s="118" t="s">
        <v>114</v>
      </c>
      <c r="E25" s="118"/>
      <c r="F25" s="31"/>
      <c r="G25" s="31"/>
      <c r="H25" s="20"/>
      <c r="I25" s="20"/>
      <c r="J25" s="86">
        <f t="shared" ref="J25:K25" si="1">SUM(J2:J5,J9:J14,J16:J17,J19,J21)</f>
        <v>12400000</v>
      </c>
      <c r="K25" s="86">
        <f t="shared" si="1"/>
        <v>15124000</v>
      </c>
      <c r="L25" s="84"/>
      <c r="M25" s="84"/>
      <c r="N25" s="84"/>
      <c r="O25" s="84"/>
      <c r="P25" s="84"/>
      <c r="Q25" s="38"/>
      <c r="R25" s="38"/>
    </row>
    <row r="26" spans="1:25" s="11" customFormat="1" ht="30" customHeight="1" thickBot="1">
      <c r="A26" s="84">
        <f>SUM(A15,A18,A20)</f>
        <v>3</v>
      </c>
      <c r="B26" s="84"/>
      <c r="C26" s="31">
        <f>SUM(C18)</f>
        <v>1</v>
      </c>
      <c r="D26" s="118" t="s">
        <v>113</v>
      </c>
      <c r="E26" s="118"/>
      <c r="F26" s="31"/>
      <c r="G26" s="31"/>
      <c r="H26" s="20"/>
      <c r="I26" s="20"/>
      <c r="J26" s="86">
        <f t="shared" ref="J26:K26" si="2">SUM(J15,J18,J20)</f>
        <v>42000</v>
      </c>
      <c r="K26" s="86">
        <f t="shared" si="2"/>
        <v>88000</v>
      </c>
      <c r="L26" s="84"/>
      <c r="M26" s="84"/>
      <c r="N26" s="84"/>
      <c r="O26" s="84"/>
      <c r="P26" s="84"/>
      <c r="Q26" s="39"/>
      <c r="R26" s="39"/>
    </row>
    <row r="27" spans="1:25" s="11" customFormat="1" ht="25.5" thickBot="1">
      <c r="A27" s="84"/>
      <c r="B27" s="84"/>
      <c r="C27" s="84"/>
      <c r="D27" s="119"/>
      <c r="E27" s="119"/>
      <c r="F27" s="31"/>
      <c r="G27" s="31"/>
      <c r="H27" s="20"/>
      <c r="I27" s="20"/>
      <c r="J27" s="84"/>
      <c r="K27" s="84"/>
      <c r="L27" s="84"/>
      <c r="M27" s="84"/>
      <c r="N27" s="84"/>
      <c r="O27" s="84"/>
      <c r="P27" s="84"/>
      <c r="Q27" s="38"/>
      <c r="R27" s="38"/>
    </row>
    <row r="28" spans="1:25" s="11" customFormat="1" ht="24.75">
      <c r="H28" s="13"/>
      <c r="I28" s="13"/>
      <c r="J28" s="10"/>
      <c r="K28" s="10"/>
      <c r="L28" s="10"/>
      <c r="M28" s="10"/>
    </row>
    <row r="29" spans="1:25" s="11" customFormat="1" ht="24.75">
      <c r="H29" s="13"/>
      <c r="I29" s="13"/>
      <c r="J29" s="10"/>
      <c r="K29" s="10"/>
      <c r="L29" s="10"/>
      <c r="M29" s="10"/>
    </row>
    <row r="30" spans="1:25" ht="30" customHeight="1">
      <c r="O30" s="11" t="s">
        <v>264</v>
      </c>
    </row>
    <row r="31" spans="1:25" ht="30" customHeight="1">
      <c r="O31" s="11" t="s">
        <v>275</v>
      </c>
    </row>
    <row r="32" spans="1:25" ht="24.75">
      <c r="N32" s="120"/>
    </row>
    <row r="33" spans="14:14" ht="24.75">
      <c r="N33" s="120"/>
    </row>
  </sheetData>
  <autoFilter ref="A1:Y26">
    <filterColumn colId="15"/>
  </autoFilter>
  <mergeCells count="5">
    <mergeCell ref="D27:E27"/>
    <mergeCell ref="N32:N33"/>
    <mergeCell ref="D24:E24"/>
    <mergeCell ref="D25:E25"/>
    <mergeCell ref="D26:E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1"/>
  <sheetViews>
    <sheetView rightToLeft="1" tabSelected="1" view="pageLayout" topLeftCell="A7" zoomScaleNormal="75" workbookViewId="0">
      <selection activeCell="E16" sqref="E16"/>
    </sheetView>
  </sheetViews>
  <sheetFormatPr defaultColWidth="9.5703125" defaultRowHeight="30" customHeight="1"/>
  <cols>
    <col min="1" max="1" width="11.28515625" style="1" customWidth="1"/>
    <col min="2" max="2" width="34.140625" style="63" customWidth="1"/>
    <col min="3" max="3" width="22.7109375" style="1" customWidth="1"/>
    <col min="4" max="4" width="18.28515625" style="1" customWidth="1"/>
    <col min="5" max="5" width="20.5703125" style="110" customWidth="1"/>
    <col min="6" max="6" width="17" style="110" customWidth="1"/>
    <col min="7" max="16384" width="9.5703125" style="1"/>
  </cols>
  <sheetData>
    <row r="1" spans="1:6" s="6" customFormat="1" ht="30" customHeight="1" thickBot="1">
      <c r="A1" s="31" t="s">
        <v>195</v>
      </c>
      <c r="B1" s="103" t="s">
        <v>1</v>
      </c>
      <c r="C1" s="103" t="s">
        <v>118</v>
      </c>
      <c r="D1" s="31" t="s">
        <v>2</v>
      </c>
      <c r="E1" s="104" t="s">
        <v>334</v>
      </c>
      <c r="F1" s="104" t="s">
        <v>333</v>
      </c>
    </row>
    <row r="2" spans="1:6" s="6" customFormat="1" ht="30" customHeight="1">
      <c r="A2" s="105">
        <v>1</v>
      </c>
      <c r="B2" s="111" t="s">
        <v>314</v>
      </c>
      <c r="C2" s="112" t="s">
        <v>326</v>
      </c>
      <c r="D2" s="105" t="s">
        <v>299</v>
      </c>
      <c r="E2" s="106">
        <v>5000</v>
      </c>
      <c r="F2" s="113">
        <v>91</v>
      </c>
    </row>
    <row r="3" spans="1:6" s="6" customFormat="1" ht="30" customHeight="1">
      <c r="A3" s="107">
        <v>2</v>
      </c>
      <c r="B3" s="114" t="s">
        <v>313</v>
      </c>
      <c r="C3" s="109" t="s">
        <v>326</v>
      </c>
      <c r="D3" s="107">
        <v>52</v>
      </c>
      <c r="E3" s="108">
        <v>8500</v>
      </c>
      <c r="F3" s="115">
        <v>91</v>
      </c>
    </row>
    <row r="4" spans="1:6" s="6" customFormat="1" ht="30" customHeight="1">
      <c r="A4" s="107">
        <v>3</v>
      </c>
      <c r="B4" s="114" t="s">
        <v>310</v>
      </c>
      <c r="C4" s="109" t="s">
        <v>326</v>
      </c>
      <c r="D4" s="107" t="s">
        <v>300</v>
      </c>
      <c r="E4" s="108">
        <v>11000</v>
      </c>
      <c r="F4" s="115">
        <v>91</v>
      </c>
    </row>
    <row r="5" spans="1:6" s="6" customFormat="1" ht="30" customHeight="1">
      <c r="A5" s="107">
        <v>4</v>
      </c>
      <c r="B5" s="114" t="s">
        <v>321</v>
      </c>
      <c r="C5" s="109" t="s">
        <v>326</v>
      </c>
      <c r="D5" s="107" t="s">
        <v>320</v>
      </c>
      <c r="E5" s="108">
        <v>3500</v>
      </c>
      <c r="F5" s="115">
        <v>88</v>
      </c>
    </row>
    <row r="6" spans="1:6" s="6" customFormat="1" ht="30" customHeight="1">
      <c r="A6" s="107">
        <v>5</v>
      </c>
      <c r="B6" s="114" t="s">
        <v>119</v>
      </c>
      <c r="C6" s="109" t="s">
        <v>331</v>
      </c>
      <c r="D6" s="107" t="s">
        <v>120</v>
      </c>
      <c r="E6" s="108">
        <v>50000</v>
      </c>
      <c r="F6" s="115">
        <v>92</v>
      </c>
    </row>
    <row r="7" spans="1:6" s="6" customFormat="1" ht="30" customHeight="1">
      <c r="A7" s="107">
        <v>6</v>
      </c>
      <c r="B7" s="114" t="s">
        <v>121</v>
      </c>
      <c r="C7" s="109" t="s">
        <v>123</v>
      </c>
      <c r="D7" s="107" t="s">
        <v>53</v>
      </c>
      <c r="E7" s="108">
        <v>12000</v>
      </c>
      <c r="F7" s="115">
        <v>90</v>
      </c>
    </row>
    <row r="8" spans="1:6" s="6" customFormat="1" ht="30" customHeight="1">
      <c r="A8" s="107">
        <v>7</v>
      </c>
      <c r="B8" s="114" t="s">
        <v>122</v>
      </c>
      <c r="C8" s="109" t="s">
        <v>123</v>
      </c>
      <c r="D8" s="107" t="s">
        <v>57</v>
      </c>
      <c r="E8" s="108">
        <v>10000</v>
      </c>
      <c r="F8" s="115">
        <v>90</v>
      </c>
    </row>
    <row r="9" spans="1:6" s="6" customFormat="1" ht="30" customHeight="1">
      <c r="A9" s="107">
        <v>8</v>
      </c>
      <c r="B9" s="114" t="s">
        <v>124</v>
      </c>
      <c r="C9" s="109" t="s">
        <v>327</v>
      </c>
      <c r="D9" s="107" t="s">
        <v>125</v>
      </c>
      <c r="E9" s="108">
        <v>3500</v>
      </c>
      <c r="F9" s="115">
        <v>92</v>
      </c>
    </row>
    <row r="10" spans="1:6" s="6" customFormat="1" ht="30" customHeight="1">
      <c r="A10" s="107">
        <v>9</v>
      </c>
      <c r="B10" s="114" t="s">
        <v>272</v>
      </c>
      <c r="C10" s="109" t="s">
        <v>327</v>
      </c>
      <c r="D10" s="107">
        <v>54</v>
      </c>
      <c r="E10" s="108">
        <v>8500</v>
      </c>
      <c r="F10" s="115">
        <v>91</v>
      </c>
    </row>
    <row r="11" spans="1:6" s="6" customFormat="1" ht="30" customHeight="1">
      <c r="A11" s="107">
        <v>10</v>
      </c>
      <c r="B11" s="114" t="s">
        <v>313</v>
      </c>
      <c r="C11" s="109" t="s">
        <v>327</v>
      </c>
      <c r="D11" s="107">
        <v>55</v>
      </c>
      <c r="E11" s="108">
        <v>8000</v>
      </c>
      <c r="F11" s="115">
        <v>91</v>
      </c>
    </row>
    <row r="12" spans="1:6" s="6" customFormat="1" ht="30" customHeight="1">
      <c r="A12" s="107">
        <v>11</v>
      </c>
      <c r="B12" s="114" t="s">
        <v>316</v>
      </c>
      <c r="C12" s="109" t="s">
        <v>327</v>
      </c>
      <c r="D12" s="107">
        <v>56</v>
      </c>
      <c r="E12" s="108">
        <v>6500</v>
      </c>
      <c r="F12" s="115">
        <v>91</v>
      </c>
    </row>
    <row r="13" spans="1:6" s="6" customFormat="1" ht="30" customHeight="1">
      <c r="A13" s="107">
        <v>12</v>
      </c>
      <c r="B13" s="114" t="s">
        <v>126</v>
      </c>
      <c r="C13" s="109" t="s">
        <v>327</v>
      </c>
      <c r="D13" s="107" t="s">
        <v>127</v>
      </c>
      <c r="E13" s="108">
        <v>4000</v>
      </c>
      <c r="F13" s="115">
        <v>91</v>
      </c>
    </row>
    <row r="14" spans="1:6" s="6" customFormat="1" ht="30" customHeight="1">
      <c r="A14" s="107">
        <v>13</v>
      </c>
      <c r="B14" s="114" t="s">
        <v>268</v>
      </c>
      <c r="C14" s="109" t="s">
        <v>220</v>
      </c>
      <c r="D14" s="107">
        <v>58</v>
      </c>
      <c r="E14" s="108">
        <v>9000</v>
      </c>
      <c r="F14" s="115">
        <v>92</v>
      </c>
    </row>
    <row r="15" spans="1:6" s="6" customFormat="1" ht="30" customHeight="1">
      <c r="A15" s="107">
        <v>14</v>
      </c>
      <c r="B15" s="114" t="s">
        <v>283</v>
      </c>
      <c r="C15" s="109" t="s">
        <v>220</v>
      </c>
      <c r="D15" s="107">
        <v>60</v>
      </c>
      <c r="E15" s="108">
        <v>6000</v>
      </c>
      <c r="F15" s="115">
        <v>92</v>
      </c>
    </row>
    <row r="16" spans="1:6" s="6" customFormat="1" ht="30" customHeight="1">
      <c r="A16" s="107">
        <v>15</v>
      </c>
      <c r="B16" s="114" t="s">
        <v>315</v>
      </c>
      <c r="C16" s="109" t="s">
        <v>220</v>
      </c>
      <c r="D16" s="107">
        <v>62</v>
      </c>
      <c r="E16" s="108">
        <v>6500</v>
      </c>
      <c r="F16" s="115">
        <v>92</v>
      </c>
    </row>
    <row r="17" spans="1:6" s="6" customFormat="1" ht="30" customHeight="1">
      <c r="A17" s="107">
        <v>16</v>
      </c>
      <c r="B17" s="114" t="s">
        <v>221</v>
      </c>
      <c r="C17" s="109" t="s">
        <v>220</v>
      </c>
      <c r="D17" s="107" t="s">
        <v>219</v>
      </c>
      <c r="E17" s="108">
        <v>6500</v>
      </c>
      <c r="F17" s="115">
        <v>92</v>
      </c>
    </row>
    <row r="18" spans="1:6" s="6" customFormat="1" ht="30" customHeight="1">
      <c r="A18" s="107">
        <v>17</v>
      </c>
      <c r="B18" s="114" t="s">
        <v>223</v>
      </c>
      <c r="C18" s="109" t="s">
        <v>220</v>
      </c>
      <c r="D18" s="107" t="s">
        <v>222</v>
      </c>
      <c r="E18" s="108">
        <v>5500</v>
      </c>
      <c r="F18" s="115">
        <v>92</v>
      </c>
    </row>
    <row r="19" spans="1:6" s="6" customFormat="1" ht="30" customHeight="1">
      <c r="A19" s="107">
        <v>18</v>
      </c>
      <c r="B19" s="114" t="s">
        <v>322</v>
      </c>
      <c r="C19" s="109" t="s">
        <v>328</v>
      </c>
      <c r="D19" s="107" t="s">
        <v>318</v>
      </c>
      <c r="E19" s="108">
        <v>10000</v>
      </c>
      <c r="F19" s="115">
        <v>89</v>
      </c>
    </row>
    <row r="20" spans="1:6" s="6" customFormat="1" ht="30" customHeight="1">
      <c r="A20" s="107">
        <v>19</v>
      </c>
      <c r="B20" s="114" t="s">
        <v>119</v>
      </c>
      <c r="C20" s="109" t="s">
        <v>332</v>
      </c>
      <c r="D20" s="107">
        <v>68</v>
      </c>
      <c r="E20" s="108">
        <v>13000</v>
      </c>
      <c r="F20" s="115">
        <v>91</v>
      </c>
    </row>
    <row r="21" spans="1:6" s="6" customFormat="1" ht="30" customHeight="1">
      <c r="A21" s="107">
        <v>20</v>
      </c>
      <c r="B21" s="114" t="s">
        <v>323</v>
      </c>
      <c r="C21" s="109" t="s">
        <v>328</v>
      </c>
      <c r="D21" s="107" t="s">
        <v>317</v>
      </c>
      <c r="E21" s="108">
        <v>4000</v>
      </c>
      <c r="F21" s="115">
        <v>88</v>
      </c>
    </row>
    <row r="22" spans="1:6" s="6" customFormat="1" ht="30" customHeight="1">
      <c r="A22" s="107">
        <v>21</v>
      </c>
      <c r="B22" s="114" t="s">
        <v>325</v>
      </c>
      <c r="C22" s="109" t="s">
        <v>329</v>
      </c>
      <c r="D22" s="107">
        <v>69</v>
      </c>
      <c r="E22" s="108">
        <v>2900</v>
      </c>
      <c r="F22" s="115">
        <v>86</v>
      </c>
    </row>
    <row r="23" spans="1:6" s="6" customFormat="1" ht="30" customHeight="1">
      <c r="A23" s="107">
        <v>22</v>
      </c>
      <c r="B23" s="114" t="s">
        <v>310</v>
      </c>
      <c r="C23" s="109" t="s">
        <v>329</v>
      </c>
      <c r="D23" s="107">
        <v>72</v>
      </c>
      <c r="E23" s="108">
        <v>10000</v>
      </c>
      <c r="F23" s="115">
        <v>88</v>
      </c>
    </row>
    <row r="24" spans="1:6" s="6" customFormat="1" ht="30" customHeight="1">
      <c r="A24" s="107">
        <v>23</v>
      </c>
      <c r="B24" s="114" t="s">
        <v>322</v>
      </c>
      <c r="C24" s="109" t="s">
        <v>329</v>
      </c>
      <c r="D24" s="107" t="s">
        <v>319</v>
      </c>
      <c r="E24" s="108">
        <v>12000</v>
      </c>
      <c r="F24" s="115">
        <v>89</v>
      </c>
    </row>
    <row r="25" spans="1:6" s="6" customFormat="1" ht="30" customHeight="1">
      <c r="A25" s="107">
        <v>24</v>
      </c>
      <c r="B25" s="114" t="s">
        <v>323</v>
      </c>
      <c r="C25" s="109" t="s">
        <v>329</v>
      </c>
      <c r="D25" s="107" t="s">
        <v>324</v>
      </c>
      <c r="E25" s="108">
        <v>3500</v>
      </c>
      <c r="F25" s="115">
        <v>88</v>
      </c>
    </row>
    <row r="26" spans="1:6" s="6" customFormat="1" ht="30" customHeight="1">
      <c r="A26" s="107">
        <v>25</v>
      </c>
      <c r="B26" s="114" t="s">
        <v>272</v>
      </c>
      <c r="C26" s="109" t="s">
        <v>330</v>
      </c>
      <c r="D26" s="107" t="s">
        <v>301</v>
      </c>
      <c r="E26" s="108">
        <v>10500</v>
      </c>
      <c r="F26" s="115">
        <v>91</v>
      </c>
    </row>
    <row r="27" spans="1:6" s="6" customFormat="1" ht="30" customHeight="1">
      <c r="A27" s="107">
        <v>26</v>
      </c>
      <c r="B27" s="114" t="s">
        <v>310</v>
      </c>
      <c r="C27" s="109" t="s">
        <v>330</v>
      </c>
      <c r="D27" s="107" t="s">
        <v>302</v>
      </c>
      <c r="E27" s="108">
        <v>5000</v>
      </c>
      <c r="F27" s="115">
        <v>91</v>
      </c>
    </row>
    <row r="28" spans="1:6" s="6" customFormat="1" ht="30" customHeight="1">
      <c r="A28" s="107">
        <v>27</v>
      </c>
      <c r="B28" s="114" t="s">
        <v>311</v>
      </c>
      <c r="C28" s="109" t="s">
        <v>330</v>
      </c>
      <c r="D28" s="107" t="s">
        <v>303</v>
      </c>
      <c r="E28" s="108">
        <v>6500</v>
      </c>
      <c r="F28" s="115">
        <v>91</v>
      </c>
    </row>
    <row r="29" spans="1:6" s="6" customFormat="1" ht="30" customHeight="1">
      <c r="A29" s="107">
        <v>28</v>
      </c>
      <c r="B29" s="114" t="s">
        <v>312</v>
      </c>
      <c r="C29" s="109" t="s">
        <v>330</v>
      </c>
      <c r="D29" s="107" t="s">
        <v>304</v>
      </c>
      <c r="E29" s="108">
        <v>10500</v>
      </c>
      <c r="F29" s="115">
        <v>91</v>
      </c>
    </row>
    <row r="30" spans="1:6" s="6" customFormat="1" ht="30" customHeight="1">
      <c r="A30" s="107">
        <v>29</v>
      </c>
      <c r="B30" s="114" t="s">
        <v>313</v>
      </c>
      <c r="C30" s="109" t="s">
        <v>330</v>
      </c>
      <c r="D30" s="107" t="s">
        <v>305</v>
      </c>
      <c r="E30" s="108">
        <v>18000</v>
      </c>
      <c r="F30" s="115">
        <v>91</v>
      </c>
    </row>
    <row r="31" spans="1:6" s="6" customFormat="1" ht="30" customHeight="1">
      <c r="A31" s="107">
        <v>30</v>
      </c>
      <c r="B31" s="114" t="s">
        <v>211</v>
      </c>
      <c r="C31" s="109" t="s">
        <v>330</v>
      </c>
      <c r="D31" s="107" t="s">
        <v>128</v>
      </c>
      <c r="E31" s="108">
        <v>12000</v>
      </c>
      <c r="F31" s="115">
        <v>91</v>
      </c>
    </row>
    <row r="32" spans="1:6" s="6" customFormat="1" ht="30" customHeight="1">
      <c r="A32" s="107">
        <v>31</v>
      </c>
      <c r="B32" s="114" t="s">
        <v>212</v>
      </c>
      <c r="C32" s="109" t="s">
        <v>330</v>
      </c>
      <c r="D32" s="107" t="s">
        <v>129</v>
      </c>
      <c r="E32" s="108">
        <v>11000</v>
      </c>
      <c r="F32" s="115">
        <v>91</v>
      </c>
    </row>
    <row r="33" spans="1:6" s="6" customFormat="1" ht="30" customHeight="1">
      <c r="A33" s="107">
        <v>32</v>
      </c>
      <c r="B33" s="114" t="s">
        <v>130</v>
      </c>
      <c r="C33" s="109" t="s">
        <v>330</v>
      </c>
      <c r="D33" s="107" t="s">
        <v>131</v>
      </c>
      <c r="E33" s="108">
        <v>15000</v>
      </c>
      <c r="F33" s="115">
        <v>92</v>
      </c>
    </row>
    <row r="34" spans="1:6" s="6" customFormat="1" ht="30" customHeight="1">
      <c r="A34" s="107">
        <v>33</v>
      </c>
      <c r="B34" s="116" t="s">
        <v>132</v>
      </c>
      <c r="C34" s="109" t="s">
        <v>330</v>
      </c>
      <c r="D34" s="107" t="s">
        <v>133</v>
      </c>
      <c r="E34" s="108">
        <v>9000</v>
      </c>
      <c r="F34" s="115">
        <v>92</v>
      </c>
    </row>
    <row r="35" spans="1:6" s="6" customFormat="1" ht="30" customHeight="1">
      <c r="A35" s="107">
        <v>34</v>
      </c>
      <c r="B35" s="116" t="s">
        <v>134</v>
      </c>
      <c r="C35" s="109" t="s">
        <v>330</v>
      </c>
      <c r="D35" s="107" t="s">
        <v>135</v>
      </c>
      <c r="E35" s="108" t="s">
        <v>335</v>
      </c>
      <c r="F35" s="115">
        <v>92</v>
      </c>
    </row>
    <row r="36" spans="1:6" s="6" customFormat="1" ht="30" customHeight="1">
      <c r="A36" s="107">
        <v>35</v>
      </c>
      <c r="B36" s="116" t="s">
        <v>308</v>
      </c>
      <c r="C36" s="109" t="s">
        <v>330</v>
      </c>
      <c r="D36" s="107" t="s">
        <v>306</v>
      </c>
      <c r="E36" s="108">
        <v>8500</v>
      </c>
      <c r="F36" s="115">
        <v>91</v>
      </c>
    </row>
    <row r="37" spans="1:6" s="6" customFormat="1" ht="30" customHeight="1">
      <c r="A37" s="107">
        <v>36</v>
      </c>
      <c r="B37" s="116" t="s">
        <v>309</v>
      </c>
      <c r="C37" s="109" t="s">
        <v>330</v>
      </c>
      <c r="D37" s="107" t="s">
        <v>307</v>
      </c>
      <c r="E37" s="108">
        <v>9500</v>
      </c>
      <c r="F37" s="115">
        <v>91</v>
      </c>
    </row>
    <row r="38" spans="1:6" s="6" customFormat="1" ht="30" customHeight="1">
      <c r="A38" s="107">
        <v>37</v>
      </c>
      <c r="B38" s="116" t="s">
        <v>272</v>
      </c>
      <c r="C38" s="107" t="s">
        <v>271</v>
      </c>
      <c r="D38" s="107">
        <v>75</v>
      </c>
      <c r="E38" s="108">
        <v>7000</v>
      </c>
      <c r="F38" s="115">
        <v>92</v>
      </c>
    </row>
    <row r="39" spans="1:6" s="6" customFormat="1" ht="30" customHeight="1">
      <c r="A39" s="107">
        <v>38</v>
      </c>
      <c r="B39" s="116" t="s">
        <v>282</v>
      </c>
      <c r="C39" s="107" t="s">
        <v>271</v>
      </c>
      <c r="D39" s="107">
        <v>77</v>
      </c>
      <c r="E39" s="108" t="s">
        <v>335</v>
      </c>
      <c r="F39" s="115">
        <v>92</v>
      </c>
    </row>
    <row r="40" spans="1:6" s="6" customFormat="1" ht="30" customHeight="1">
      <c r="A40" s="107">
        <v>39</v>
      </c>
      <c r="B40" s="116" t="s">
        <v>273</v>
      </c>
      <c r="C40" s="107" t="s">
        <v>271</v>
      </c>
      <c r="D40" s="107">
        <v>79</v>
      </c>
      <c r="E40" s="108">
        <v>4000</v>
      </c>
      <c r="F40" s="115">
        <v>92</v>
      </c>
    </row>
    <row r="41" spans="1:6" s="6" customFormat="1" ht="30" customHeight="1">
      <c r="A41" s="107">
        <v>40</v>
      </c>
      <c r="B41" s="116" t="s">
        <v>297</v>
      </c>
      <c r="C41" s="107" t="s">
        <v>271</v>
      </c>
      <c r="D41" s="107">
        <v>80</v>
      </c>
      <c r="E41" s="108" t="s">
        <v>335</v>
      </c>
      <c r="F41" s="115">
        <v>92</v>
      </c>
    </row>
    <row r="42" spans="1:6" s="6" customFormat="1" ht="30" customHeight="1">
      <c r="A42" s="107">
        <v>41</v>
      </c>
      <c r="B42" s="116" t="s">
        <v>270</v>
      </c>
      <c r="C42" s="107" t="s">
        <v>271</v>
      </c>
      <c r="D42" s="107">
        <v>81</v>
      </c>
      <c r="E42" s="108">
        <v>11000</v>
      </c>
      <c r="F42" s="115">
        <v>92</v>
      </c>
    </row>
    <row r="43" spans="1:6" s="6" customFormat="1" ht="30" customHeight="1">
      <c r="A43" s="107">
        <v>42</v>
      </c>
      <c r="B43" s="116" t="s">
        <v>296</v>
      </c>
      <c r="C43" s="107" t="s">
        <v>271</v>
      </c>
      <c r="D43" s="107" t="s">
        <v>295</v>
      </c>
      <c r="E43" s="108">
        <v>9000</v>
      </c>
      <c r="F43" s="115">
        <v>92</v>
      </c>
    </row>
    <row r="44" spans="1:6" s="6" customFormat="1" ht="30" customHeight="1">
      <c r="A44" s="107">
        <v>43</v>
      </c>
      <c r="B44" s="114" t="s">
        <v>226</v>
      </c>
      <c r="C44" s="107" t="s">
        <v>271</v>
      </c>
      <c r="D44" s="107" t="s">
        <v>224</v>
      </c>
      <c r="E44" s="108">
        <v>9000</v>
      </c>
      <c r="F44" s="115">
        <v>92</v>
      </c>
    </row>
    <row r="45" spans="1:6" s="6" customFormat="1" ht="30" customHeight="1">
      <c r="A45" s="107">
        <v>44</v>
      </c>
      <c r="B45" s="114" t="s">
        <v>269</v>
      </c>
      <c r="C45" s="107" t="s">
        <v>271</v>
      </c>
      <c r="D45" s="107" t="s">
        <v>267</v>
      </c>
      <c r="E45" s="108">
        <v>10000</v>
      </c>
      <c r="F45" s="115">
        <v>92</v>
      </c>
    </row>
    <row r="46" spans="1:6" s="6" customFormat="1" ht="30" customHeight="1">
      <c r="A46" s="107">
        <v>45</v>
      </c>
      <c r="B46" s="114" t="s">
        <v>228</v>
      </c>
      <c r="C46" s="107" t="s">
        <v>271</v>
      </c>
      <c r="D46" s="107" t="s">
        <v>225</v>
      </c>
      <c r="E46" s="108">
        <v>16000</v>
      </c>
      <c r="F46" s="115">
        <v>92</v>
      </c>
    </row>
    <row r="47" spans="1:6" s="6" customFormat="1" ht="30" customHeight="1">
      <c r="A47" s="107">
        <v>46</v>
      </c>
      <c r="B47" s="114" t="s">
        <v>181</v>
      </c>
      <c r="C47" s="109" t="s">
        <v>182</v>
      </c>
      <c r="D47" s="107" t="s">
        <v>180</v>
      </c>
      <c r="E47" s="108">
        <v>9500</v>
      </c>
      <c r="F47" s="115">
        <v>92</v>
      </c>
    </row>
    <row r="48" spans="1:6" s="6" customFormat="1" ht="30" customHeight="1">
      <c r="A48" s="107">
        <v>47</v>
      </c>
      <c r="B48" s="116" t="s">
        <v>136</v>
      </c>
      <c r="C48" s="107" t="s">
        <v>68</v>
      </c>
      <c r="D48" s="107">
        <v>371</v>
      </c>
      <c r="E48" s="108" t="s">
        <v>335</v>
      </c>
      <c r="F48" s="115">
        <v>92</v>
      </c>
    </row>
    <row r="49" spans="1:6" s="6" customFormat="1" ht="30" customHeight="1">
      <c r="A49" s="107">
        <v>48</v>
      </c>
      <c r="B49" s="116" t="s">
        <v>298</v>
      </c>
      <c r="C49" s="107" t="s">
        <v>68</v>
      </c>
      <c r="D49" s="107">
        <v>372</v>
      </c>
      <c r="E49" s="108" t="s">
        <v>335</v>
      </c>
      <c r="F49" s="115">
        <v>92</v>
      </c>
    </row>
    <row r="50" spans="1:6" s="6" customFormat="1" ht="30" customHeight="1">
      <c r="A50" s="107">
        <v>49</v>
      </c>
      <c r="B50" s="114" t="s">
        <v>210</v>
      </c>
      <c r="C50" s="109" t="s">
        <v>209</v>
      </c>
      <c r="D50" s="107">
        <v>394</v>
      </c>
      <c r="E50" s="108">
        <v>40000</v>
      </c>
      <c r="F50" s="115">
        <v>92</v>
      </c>
    </row>
    <row r="51" spans="1:6" ht="30" customHeight="1">
      <c r="A51" s="107">
        <v>50</v>
      </c>
      <c r="B51" s="114" t="s">
        <v>336</v>
      </c>
      <c r="C51" s="107" t="s">
        <v>271</v>
      </c>
      <c r="D51" s="107">
        <v>78</v>
      </c>
      <c r="E51" s="107">
        <v>8500</v>
      </c>
      <c r="F51" s="107">
        <v>92</v>
      </c>
    </row>
  </sheetData>
  <autoFilter ref="B1:F50"/>
  <phoneticPr fontId="0" type="noConversion"/>
  <pageMargins left="1.01" right="1.32" top="0.64" bottom="0.26" header="0.24" footer="0.18"/>
  <pageSetup paperSize="5" orientation="landscape" r:id="rId1"/>
  <headerFooter alignWithMargins="0">
    <oddHeader>&amp;C&amp;"B Zar,Bold"&amp;20لیست عناوین و قیمت كتابهای راهنماي معلم در سال تحصيلي 93 - 92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U5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ابتدايي</vt:lpstr>
      <vt:lpstr>راهنمایی سوم</vt:lpstr>
      <vt:lpstr>راهنماي تدريس</vt:lpstr>
      <vt:lpstr>Sheet1</vt:lpstr>
      <vt:lpstr>ابتدايي!Print_Titles</vt:lpstr>
      <vt:lpstr>'راهنماي تدريس'!Print_Titles</vt:lpstr>
    </vt:vector>
  </TitlesOfParts>
  <Company>P&amp;D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user</cp:lastModifiedBy>
  <cp:lastPrinted>2013-10-21T11:34:24Z</cp:lastPrinted>
  <dcterms:created xsi:type="dcterms:W3CDTF">2003-10-05T23:37:15Z</dcterms:created>
  <dcterms:modified xsi:type="dcterms:W3CDTF">2014-01-28T06:46:05Z</dcterms:modified>
</cp:coreProperties>
</file>